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85" activeTab="2"/>
  </bookViews>
  <sheets>
    <sheet name="分期付款表" sheetId="1" r:id="rId1"/>
    <sheet name="支出證明單" sheetId="2" r:id="rId2"/>
    <sheet name="支出科目分攤表" sheetId="3" r:id="rId3"/>
    <sheet name="學校預算-動支單" sheetId="4" r:id="rId4"/>
    <sheet name="代收代辦-動支單" sheetId="5" r:id="rId5"/>
    <sheet name="學校預算-請購單" sheetId="6" r:id="rId6"/>
    <sheet name="代收代辦-請購單" sheetId="7" r:id="rId7"/>
    <sheet name="科目" sheetId="8" r:id="rId8"/>
    <sheet name="個人常用科目" sheetId="9" r:id="rId9"/>
  </sheets>
  <definedNames>
    <definedName name="_xlnm.Print_Area" localSheetId="6">'代收代辦-請購單'!$A$1:$K$43</definedName>
    <definedName name="_xlnm.Print_Area" localSheetId="5">'學校預算-請購單'!$A$1:$K$43</definedName>
  </definedNames>
  <calcPr fullCalcOnLoad="1"/>
</workbook>
</file>

<file path=xl/sharedStrings.xml><?xml version="1.0" encoding="utf-8"?>
<sst xmlns="http://schemas.openxmlformats.org/spreadsheetml/2006/main" count="694" uniqueCount="334">
  <si>
    <t>簽 證 編 號：</t>
  </si>
  <si>
    <t>傳票(付款憑單)編號：</t>
  </si>
  <si>
    <t>黏貼單據     張</t>
  </si>
  <si>
    <t>憑證編號</t>
  </si>
  <si>
    <t>預     算    科    目</t>
  </si>
  <si>
    <t xml:space="preserve">  金      額</t>
  </si>
  <si>
    <t>請   購  單  位</t>
  </si>
  <si>
    <t>會       辦</t>
  </si>
  <si>
    <t>會 計 單 位</t>
  </si>
  <si>
    <t>基 金 主 持 人</t>
  </si>
  <si>
    <t>點驗人</t>
  </si>
  <si>
    <t>經手人</t>
  </si>
  <si>
    <t>保管人</t>
  </si>
  <si>
    <t>主  管</t>
  </si>
  <si>
    <t>支出憑證(統一發票或普通收據)黏貼處(估價單等附件訂於背面)</t>
  </si>
  <si>
    <t>總務處</t>
  </si>
  <si>
    <t>名          稱</t>
  </si>
  <si>
    <t>規  格</t>
  </si>
  <si>
    <t>估    價</t>
  </si>
  <si>
    <t>備    註</t>
  </si>
  <si>
    <t>合   計</t>
  </si>
  <si>
    <t>用     途     說     明</t>
  </si>
  <si>
    <t>交貨日期</t>
  </si>
  <si>
    <t xml:space="preserve"> 年 月 日 </t>
  </si>
  <si>
    <t>交貨地點</t>
  </si>
  <si>
    <t>使用政府採購卡</t>
  </si>
  <si>
    <t>請  購  單  位</t>
  </si>
  <si>
    <t>採  購  單  位</t>
  </si>
  <si>
    <t>請購人</t>
  </si>
  <si>
    <r>
      <t xml:space="preserve">   o</t>
    </r>
    <r>
      <rPr>
        <sz val="10"/>
        <rFont val="標楷體"/>
        <family val="4"/>
      </rPr>
      <t>共同供應契約</t>
    </r>
  </si>
  <si>
    <r>
      <t>本案採</t>
    </r>
    <r>
      <rPr>
        <sz val="10"/>
        <rFont val="Wingdings"/>
        <family val="0"/>
      </rPr>
      <t>o</t>
    </r>
    <r>
      <rPr>
        <sz val="10"/>
        <rFont val="標楷體"/>
        <family val="4"/>
      </rPr>
      <t>無共同供應契約</t>
    </r>
  </si>
  <si>
    <r>
      <t>　　　</t>
    </r>
    <r>
      <rPr>
        <sz val="10"/>
        <rFont val="Wingdings"/>
        <family val="0"/>
      </rPr>
      <t>o</t>
    </r>
    <r>
      <rPr>
        <sz val="9"/>
        <rFont val="標楷體"/>
        <family val="4"/>
      </rPr>
      <t>比共同供應契約價格低</t>
    </r>
  </si>
  <si>
    <t>處室主任</t>
  </si>
  <si>
    <t>財物或
軟體登記</t>
  </si>
  <si>
    <t>所得
登記</t>
  </si>
  <si>
    <t>本</t>
  </si>
  <si>
    <t xml:space="preserve">事務
組長 </t>
  </si>
  <si>
    <t>總務
主任</t>
  </si>
  <si>
    <t xml:space="preserve">事務
組長 </t>
  </si>
  <si>
    <t>總務
主任</t>
  </si>
  <si>
    <t>中華民國107年10月26日</t>
  </si>
  <si>
    <t>L</t>
  </si>
  <si>
    <t>計   畫   名   稱</t>
  </si>
  <si>
    <t>公保費</t>
  </si>
  <si>
    <t>應付代收款</t>
  </si>
  <si>
    <t>健保費-公保人員</t>
  </si>
  <si>
    <t>健保費-勞保人員</t>
  </si>
  <si>
    <t>勞保費</t>
  </si>
  <si>
    <t>退休準備金</t>
  </si>
  <si>
    <t>代扣所得稅</t>
  </si>
  <si>
    <t>班級費</t>
  </si>
  <si>
    <t>營養午餐費</t>
  </si>
  <si>
    <t>教育儲蓄戶</t>
  </si>
  <si>
    <t>家長會費</t>
  </si>
  <si>
    <t>平安保險費</t>
  </si>
  <si>
    <t>零用金</t>
  </si>
  <si>
    <t>退撫基金</t>
  </si>
  <si>
    <t>健保費補充保費</t>
  </si>
  <si>
    <t>其他</t>
  </si>
  <si>
    <t>虛擬帳戶</t>
  </si>
  <si>
    <t>幼稚班活動費</t>
  </si>
  <si>
    <t>幼稚班材料費</t>
  </si>
  <si>
    <t>幼稚班點心費</t>
  </si>
  <si>
    <t>幼稚班其他費用</t>
  </si>
  <si>
    <t>校外教學</t>
  </si>
  <si>
    <t>利息收入</t>
  </si>
  <si>
    <t>寒暑期課後留園</t>
  </si>
  <si>
    <t>體育服裝費</t>
  </si>
  <si>
    <t>太鼓教學</t>
  </si>
  <si>
    <t>圍棋教學</t>
  </si>
  <si>
    <t>律動教學</t>
  </si>
  <si>
    <t>校務發展用</t>
  </si>
  <si>
    <t>課後照顧</t>
  </si>
  <si>
    <t>幼兒園平日課後留園</t>
  </si>
  <si>
    <t>幼兒園建築物修繕</t>
  </si>
  <si>
    <t>南瀛囝仔仙拼仙</t>
  </si>
  <si>
    <t>校園安全</t>
  </si>
  <si>
    <t>學生午餐費補助</t>
  </si>
  <si>
    <t>百人以下小型學校教科書補助</t>
  </si>
  <si>
    <t>攜手計畫課後扶助-補救教學</t>
  </si>
  <si>
    <t>教育優先區</t>
  </si>
  <si>
    <t>身障學生交通補助費</t>
  </si>
  <si>
    <t>陽光青少年計畫</t>
  </si>
  <si>
    <t>藝術與人文深耕計畫</t>
  </si>
  <si>
    <t>體育處獎助金</t>
  </si>
  <si>
    <t>體育處補助游泳教學</t>
  </si>
  <si>
    <t>精進教學子計畫-教師學習社群</t>
  </si>
  <si>
    <t>教學卓越</t>
  </si>
  <si>
    <t>原住民助學金</t>
  </si>
  <si>
    <t>建物檢查簽證申報</t>
  </si>
  <si>
    <t>網路電路及相關費用</t>
  </si>
  <si>
    <t>特教志工表揚</t>
  </si>
  <si>
    <t>颱風修繕處理</t>
  </si>
  <si>
    <t>改善校園揚塵計畫</t>
  </si>
  <si>
    <t>藝術教育</t>
  </si>
  <si>
    <t>幼稚園改善教學環境設備</t>
  </si>
  <si>
    <t>教學用品</t>
  </si>
  <si>
    <t>閱讀推動計畫</t>
  </si>
  <si>
    <t>傳統藝術比賽車資</t>
  </si>
  <si>
    <t>健康中心設備</t>
  </si>
  <si>
    <t>本土語言授課經費</t>
  </si>
  <si>
    <t>教師專業發展評鑑</t>
  </si>
  <si>
    <t>身障幼兒補助</t>
  </si>
  <si>
    <t>幼兒教保券</t>
  </si>
  <si>
    <t>中低收入幼兒補助</t>
  </si>
  <si>
    <t>五歲幼兒免學費教育計畫</t>
  </si>
  <si>
    <t>教學卓越深耕計畫(幼兒園)</t>
  </si>
  <si>
    <t>幼兒園增置廚工</t>
  </si>
  <si>
    <t>外籍英語教師配置計畫</t>
  </si>
  <si>
    <t>樂齡中心</t>
  </si>
  <si>
    <t>鹽水走讀活動</t>
  </si>
  <si>
    <t>行動學習推動計畫</t>
  </si>
  <si>
    <t>棒球運動</t>
  </si>
  <si>
    <t>高爾夫球運動(教育局)</t>
  </si>
  <si>
    <t>防災教育</t>
  </si>
  <si>
    <t>客語生活學校</t>
  </si>
  <si>
    <t>夏日樂學</t>
  </si>
  <si>
    <t>教師節禮券(品)</t>
  </si>
  <si>
    <t>教學大樓耐震結構補強</t>
  </si>
  <si>
    <t>市內資源戶外教育</t>
  </si>
  <si>
    <t>藝術團隊設備</t>
  </si>
  <si>
    <t>老舊水電管路改善</t>
  </si>
  <si>
    <t>獎助學金(教育局)</t>
  </si>
  <si>
    <t>緊急修繕設備改善</t>
  </si>
  <si>
    <t>調整教師授課節數及導師費實施計畫</t>
  </si>
  <si>
    <t>增置國小教師員額(2688專案)</t>
  </si>
  <si>
    <t>教學支援人員交通費</t>
  </si>
  <si>
    <t>生態研習</t>
  </si>
  <si>
    <t>總統教育獎</t>
  </si>
  <si>
    <t>課後英語</t>
  </si>
  <si>
    <t>關懷動物生命教育</t>
  </si>
  <si>
    <t>辦公大樓與教學大樓防水隔熱改善</t>
  </si>
  <si>
    <t>代間教育</t>
  </si>
  <si>
    <t>親子共學</t>
  </si>
  <si>
    <t>性別意識</t>
  </si>
  <si>
    <t>總統教育獎初審作業</t>
  </si>
  <si>
    <t>學產基金</t>
  </si>
  <si>
    <t>世界母語</t>
  </si>
  <si>
    <t>補救教學篩選測驗</t>
  </si>
  <si>
    <t>華新麗華課輔計畫</t>
  </si>
  <si>
    <t>范道南文教基金會課輔計畫</t>
  </si>
  <si>
    <t>范道南文教基金會助學金</t>
  </si>
  <si>
    <t>兒福聯盟社團補助</t>
  </si>
  <si>
    <t>兒福聯盟弱勢兒童補助</t>
  </si>
  <si>
    <t>華新麗華其他計畫</t>
  </si>
  <si>
    <t>教育產業工會</t>
  </si>
  <si>
    <t>高爾夫球運動(中華民國高爾夫協會)</t>
  </si>
  <si>
    <t>清寒原住民學生助學金</t>
  </si>
  <si>
    <t>數位學習</t>
  </si>
  <si>
    <t>社區生活營陽光少年校園輔導活動</t>
  </si>
  <si>
    <t>環保教育</t>
  </si>
  <si>
    <t>本土語言輔導團</t>
  </si>
  <si>
    <t>莊志傑獎助學金</t>
  </si>
  <si>
    <t>獅隊發展基金</t>
  </si>
  <si>
    <t>公司團體捐贈助學金</t>
  </si>
  <si>
    <t>親職教育暨親子體育會活動</t>
  </si>
  <si>
    <t>70週年校慶活動</t>
  </si>
  <si>
    <t>陳虹均助學金</t>
  </si>
  <si>
    <t>畢業典禮活動</t>
  </si>
  <si>
    <t>同濟會弱勢學生助學金</t>
  </si>
  <si>
    <t>府都建設補助戶外教學</t>
  </si>
  <si>
    <t>律動課程補助</t>
  </si>
  <si>
    <t>意麵節活動</t>
  </si>
  <si>
    <t>張瑋圖書經費</t>
  </si>
  <si>
    <t>南瀛國際經營研究社經費</t>
  </si>
  <si>
    <t xml:space="preserve">工作場所電費 </t>
  </si>
  <si>
    <t>工作場所水費</t>
  </si>
  <si>
    <t>郵費</t>
  </si>
  <si>
    <t>電話費</t>
  </si>
  <si>
    <t>數據通信費</t>
  </si>
  <si>
    <t>國內旅費</t>
  </si>
  <si>
    <t>貨物運費</t>
  </si>
  <si>
    <t xml:space="preserve">印刷及裝訂費 </t>
  </si>
  <si>
    <t xml:space="preserve">土地改良物修護費 </t>
  </si>
  <si>
    <t>一般房屋修護費</t>
  </si>
  <si>
    <t>機械及設備修護費</t>
  </si>
  <si>
    <t>交通及運輸設備修護費</t>
  </si>
  <si>
    <t xml:space="preserve">什項設備修護費 </t>
  </si>
  <si>
    <t xml:space="preserve">代理(辦)費 </t>
  </si>
  <si>
    <t>外包費</t>
  </si>
  <si>
    <t>計時與計件人員酬金</t>
  </si>
  <si>
    <t>27D</t>
  </si>
  <si>
    <t>體育活動費</t>
  </si>
  <si>
    <t>27F</t>
  </si>
  <si>
    <t>講課鐘點、稿費、出席審查及查詢費</t>
  </si>
  <si>
    <t>委託檢驗(定)試驗認證費</t>
  </si>
  <si>
    <t xml:space="preserve">公共關係費 </t>
  </si>
  <si>
    <t>燃料</t>
  </si>
  <si>
    <t xml:space="preserve">辦公（事務）用品 </t>
  </si>
  <si>
    <t>報章什誌</t>
  </si>
  <si>
    <t xml:space="preserve">農業與園藝用品及環境美化費 </t>
  </si>
  <si>
    <t>食品</t>
  </si>
  <si>
    <t>醫療用品(非醫療院所使用)</t>
  </si>
  <si>
    <t xml:space="preserve">其他 </t>
  </si>
  <si>
    <t>32Y</t>
  </si>
  <si>
    <t xml:space="preserve">什項設備租金 </t>
  </si>
  <si>
    <t>購置機械及設備</t>
  </si>
  <si>
    <t>購置交通及運輸設備</t>
  </si>
  <si>
    <t xml:space="preserve">購置什項設備 </t>
  </si>
  <si>
    <t>購置電腦軟體</t>
  </si>
  <si>
    <t xml:space="preserve">使用牌照稅 </t>
  </si>
  <si>
    <t>職業團體會費</t>
  </si>
  <si>
    <t xml:space="preserve">技能競賽 </t>
  </si>
  <si>
    <t>單位</t>
  </si>
  <si>
    <t>數量</t>
  </si>
  <si>
    <t>單價</t>
  </si>
  <si>
    <t>小計</t>
  </si>
  <si>
    <t>臺南市鹽水區岸內國民小學財物請﹝修﹞購單</t>
  </si>
  <si>
    <t>原子筆</t>
  </si>
  <si>
    <t>剪刀</t>
  </si>
  <si>
    <t>膠水</t>
  </si>
  <si>
    <t>影印紙</t>
  </si>
  <si>
    <t>包</t>
  </si>
  <si>
    <t>A4</t>
  </si>
  <si>
    <t>支107年暑期游泳育樂營學生游泳課程教本印刷用影印紙</t>
  </si>
  <si>
    <t>123</t>
  </si>
  <si>
    <t>124</t>
  </si>
  <si>
    <t>125</t>
  </si>
  <si>
    <t>承辦人</t>
  </si>
  <si>
    <t>經 辦 單 位</t>
  </si>
  <si>
    <t>所得
登記</t>
  </si>
  <si>
    <t>臺南市鹽水區岸內國民小學費用動支請示單</t>
  </si>
  <si>
    <t>用途說明</t>
  </si>
  <si>
    <t>金    額</t>
  </si>
  <si>
    <t>2123</t>
  </si>
  <si>
    <t>支出事由〈用途說明〉及辦法</t>
  </si>
  <si>
    <t>承  辦  單  位</t>
  </si>
  <si>
    <t>憑證
編號</t>
  </si>
  <si>
    <t>1.支付107年暑期游泳育樂營教練鐘點費20000元。</t>
  </si>
  <si>
    <t>2.支付107年暑期游泳育樂營教練鐘點費機關負擔之二代健保費40元。</t>
  </si>
  <si>
    <t>計  畫  名  稱</t>
  </si>
  <si>
    <t>支付107年暑期游泳育樂營教練鐘點費及二代健保費20040元，請核示。</t>
  </si>
  <si>
    <t>支107/6/18-107/8/17電費(國小8520元幼兒園3840元)</t>
  </si>
  <si>
    <t>支付107/6/18-107/8/17電費12360元，請核示。</t>
  </si>
  <si>
    <t>107/6/18-107/8/17電費(國小8520元幼兒園3840元)12360元。</t>
  </si>
  <si>
    <t>107年暑期游泳育樂營</t>
  </si>
  <si>
    <t>總統教育獎(教育局)</t>
  </si>
  <si>
    <t>總統教育獎初審作業(東石)</t>
  </si>
  <si>
    <t>出      納</t>
  </si>
  <si>
    <t>總      務</t>
  </si>
  <si>
    <t>學      務</t>
  </si>
  <si>
    <t>教      務</t>
  </si>
  <si>
    <t>教        導</t>
  </si>
  <si>
    <t>幼    兒    園</t>
  </si>
  <si>
    <t>其          他</t>
  </si>
  <si>
    <t>社區生活營陽光少年校園輔導活動(家教中心)</t>
  </si>
  <si>
    <t>陽光青少年計畫(教育局)</t>
  </si>
  <si>
    <t>總統教育獎(教育局)</t>
  </si>
  <si>
    <t>總統教育獎初審作業(東石)</t>
  </si>
  <si>
    <t>各校經常門分支計畫</t>
  </si>
  <si>
    <t>國小附設幼兒園增置契約教保員及護士補助經費-中央補助</t>
  </si>
  <si>
    <t>調整待遇及其他經費</t>
  </si>
  <si>
    <t>提高國小教師員額編制至每班1.65名-中央補助</t>
  </si>
  <si>
    <t>公立幼兒園教保費補助經費(附設)</t>
  </si>
  <si>
    <t>公立幼兒園導師費差額補助經費(附設)</t>
  </si>
  <si>
    <t>國小合理教師員額編制</t>
  </si>
  <si>
    <t>調整教師授課節數及導師費實施計畫(小教)</t>
  </si>
  <si>
    <t>推展傳統藝術教育</t>
  </si>
  <si>
    <t>午餐運送車資-市預算</t>
  </si>
  <si>
    <t>國民小學教育計畫</t>
  </si>
  <si>
    <t>5L100400</t>
  </si>
  <si>
    <t>國民小學教育計畫</t>
  </si>
  <si>
    <t>用人費用</t>
  </si>
  <si>
    <t>1</t>
  </si>
  <si>
    <t>臺南市鹽水區岸內國民小學</t>
  </si>
  <si>
    <t>支  出 科 目 分  攤  表</t>
  </si>
  <si>
    <t>總金額新台幣:</t>
  </si>
  <si>
    <t>科           目</t>
  </si>
  <si>
    <r>
      <t>金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額</t>
    </r>
  </si>
  <si>
    <r>
      <t>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</si>
  <si>
    <t>編號</t>
  </si>
  <si>
    <t>計劃名稱</t>
  </si>
  <si>
    <t>用途別科目名稱</t>
  </si>
  <si>
    <t>支付107年暑期游泳育樂營教練鐘點費及二代健保費</t>
  </si>
  <si>
    <r>
      <t>備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註</t>
    </r>
  </si>
  <si>
    <t>合        計</t>
  </si>
  <si>
    <t>單位：新台幣元</t>
  </si>
  <si>
    <t>姓名或名稱</t>
  </si>
  <si>
    <t>單位
數量</t>
  </si>
  <si>
    <t>實付金額</t>
  </si>
  <si>
    <t>不能取得單據原因</t>
  </si>
  <si>
    <t>經手人</t>
  </si>
  <si>
    <t>(特別費支用人)</t>
  </si>
  <si>
    <t>附註：</t>
  </si>
  <si>
    <t>D123456789</t>
  </si>
  <si>
    <t>式</t>
  </si>
  <si>
    <t>受          領          人</t>
  </si>
  <si>
    <t>身分證明文件字號
或   統 一 編 號</t>
  </si>
  <si>
    <t>單   價</t>
  </si>
  <si>
    <t>1.</t>
  </si>
  <si>
    <t>2.</t>
  </si>
  <si>
    <t>3.</t>
  </si>
  <si>
    <t>4.</t>
  </si>
  <si>
    <t>5.</t>
  </si>
  <si>
    <t>若具合法支付事實，但因特殊情形無法取得支出憑證，且本機關人員確已先行代墊款項者，「姓名或名稱」欄可填寫本機關實際支付款項人員之姓名。</t>
  </si>
  <si>
    <t>依行政院95年12月29日院授主忠字第0950007913號函規定，特別費因特殊情形，不能取得支出憑證者，應由經手人開具支出證明單，書明不能取得原因，並經支用人（即首長、副首長等人員）核（簽）章後，據以請款。</t>
  </si>
  <si>
    <t>特別費支用人核（簽）章欄位，僅於特別費因特殊情形，不能取得支出憑證而開具支出證明單時，由支用人核（簽）章適用，故特加列括號註明。</t>
  </si>
  <si>
    <t>機關在不牴觸本要點規定前提下，得依其業務特性及實際需要，酌予調整證明單格式（如增列其他載明事項）。</t>
  </si>
  <si>
    <t>支  出 證 明 單</t>
  </si>
  <si>
    <t>受領人為機關或支付機關已有留存受領人資料者，得免記其身分證明文件字號或統一編號。</t>
  </si>
  <si>
    <t>貨物名稱廠牌規格或 支 出 事 由</t>
  </si>
  <si>
    <t>107年10月2日</t>
  </si>
  <si>
    <t>107年暑期游泳育樂營</t>
  </si>
  <si>
    <t>年度</t>
  </si>
  <si>
    <t>月份</t>
  </si>
  <si>
    <t>截至上次已付金額</t>
  </si>
  <si>
    <t>本次付款金額</t>
  </si>
  <si>
    <t>備         註</t>
  </si>
  <si>
    <t xml:space="preserve">所屬年度月份: </t>
  </si>
  <si>
    <t>機關在不牴觸本要點規定前提下，得依其業務特性及實際需要，酌予調整本表格式（如增列核章欄位等）或增加備註說明文字（如註明契約副本或抄本存放處所等）。</t>
  </si>
  <si>
    <t xml:space="preserve">本表由承辦單位人員依據實際付款情形填列。
</t>
  </si>
  <si>
    <t>本表由承辦單位人員依據相關支出科目分攤支付款項填列。</t>
  </si>
  <si>
    <t>1.</t>
  </si>
  <si>
    <t>機關在不牴觸本要點規定前提下，得依其業務特性及實際需要，酌予調整本表格式（如增列核章欄位等）或增加備註說明文字（如註明原始憑證存放處所等）。</t>
  </si>
  <si>
    <t>應 付 總 額</t>
  </si>
  <si>
    <t>已 付 金 額</t>
  </si>
  <si>
    <t>未 付 金 額</t>
  </si>
  <si>
    <t>一、</t>
  </si>
  <si>
    <t>二、</t>
  </si>
  <si>
    <t>第1次付款</t>
  </si>
  <si>
    <t>訂有契約或未定契約</t>
  </si>
  <si>
    <t>分  批  (期)  付  款  表</t>
  </si>
  <si>
    <t>AAAAAAAAAAAAA</t>
  </si>
  <si>
    <t>蘇大明</t>
  </si>
  <si>
    <t>AAAAAAAAAAAAAAAAAAAAA</t>
  </si>
  <si>
    <t>點驗人</t>
  </si>
  <si>
    <t>保管人</t>
  </si>
  <si>
    <t>點驗人</t>
  </si>
  <si>
    <t>保管人</t>
  </si>
  <si>
    <t>支財產管理業務使用之文具用品</t>
  </si>
  <si>
    <t>107年10月5日</t>
  </si>
  <si>
    <t>所屬年度月份:  107 年度 11 月份</t>
  </si>
  <si>
    <t xml:space="preserve">
107年國民中小學行動學習推動畫</t>
  </si>
  <si>
    <t xml:space="preserve">
107年國民中小學行動學習推動畫行動載具-8吋平板電腦1台*3990元=3990元(分攤行動學習2,020元，預算內電腦及網路使用費1,970元)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</si>
</sst>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DBNum2][$-404]General"/>
    <numFmt numFmtId="181" formatCode="#,##0_);[Red]\(#,##0\)"/>
    <numFmt numFmtId="182" formatCode="&quot;$&quot;#,##0_);[Red]\(&quot;$&quot;#,##0\)"/>
    <numFmt numFmtId="183" formatCode="[$-404]AM/PM\ hh:mm:ss"/>
    <numFmt numFmtId="184" formatCode="[DBNum1][$-404]General"/>
    <numFmt numFmtId="185" formatCode="&quot;壹&quot;&quot;萬&quot;&quot;貳&quot;&quot;仟&quot;&quot;參&quot;&quot;佰&quot;&quot;肆&quot;&quot;拾&quot;&quot;伍&quot;&quot;元整&quot;"/>
    <numFmt numFmtId="186" formatCode="[DBNum1][$-404]General&quot;元整&quot;"/>
    <numFmt numFmtId="187" formatCode="[DBNum2][$-404]General&quot;元整&quot;"/>
    <numFmt numFmtId="188" formatCode="[$€-2]\ #,##0.00_);[Red]\([$€-2]\ #,##0.00\)"/>
    <numFmt numFmtId="189" formatCode="_-&quot;NT$&quot;* #,##0_ ;_-&quot;NT$&quot;* \-#,##0\ ;_-&quot;NT$&quot;* &quot;-&quot;_ ;_-@_ "/>
    <numFmt numFmtId="190" formatCode="[$-404]e&quot;年&quot;m&quot;月&quot;d&quot;日&quot;;@"/>
    <numFmt numFmtId="191" formatCode="&quot;$&quot;#,##0.00"/>
    <numFmt numFmtId="192" formatCode="&quot;$&quot;#,##0"/>
    <numFmt numFmtId="193" formatCode="&quot;NT$&quot;#,##0"/>
    <numFmt numFmtId="194" formatCode="[$-404]ggge&quot;年&quot;m&quot;月&quot;d&quot;日&quot;;@"/>
    <numFmt numFmtId="195" formatCode="_-* #,##0.0_-;\-* #,##0.0_-;_-* &quot;-&quot;??_-;_-@_-"/>
    <numFmt numFmtId="196" formatCode="_-* #,##0_-;\-* #,##0_-;_-* &quot;-&quot;??_-;_-@_-"/>
    <numFmt numFmtId="197" formatCode="&quot;NT$&quot;#,##0_ "/>
    <numFmt numFmtId="198" formatCode="[DBNum2]&quot;新台幣&quot;[$-404]General&quot;元整&quot;"/>
    <numFmt numFmtId="199" formatCode="[DBNum2]&quot;合計：新台幣&quot;[$-404]General&quot;元整&quot;"/>
    <numFmt numFmtId="200" formatCode="0.00_ "/>
    <numFmt numFmtId="201" formatCode="0.0_ "/>
    <numFmt numFmtId="202" formatCode="0_ "/>
    <numFmt numFmtId="203" formatCode="000&quot;元&quot;"/>
    <numFmt numFmtId="204" formatCode="#,##0_ &quot;元&quot;"/>
    <numFmt numFmtId="205" formatCode="[DBNum2]&quot;合計新台幣:&quot;[$-404]General&quot;元整&quot;"/>
    <numFmt numFmtId="206" formatCode="&quot;(NT$&quot;#,##0_ &quot;)&quot;"/>
  </numFmts>
  <fonts count="10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4"/>
      <name val="14"/>
      <family val="2"/>
    </font>
    <font>
      <sz val="16"/>
      <name val="標楷體"/>
      <family val="4"/>
    </font>
    <font>
      <sz val="16"/>
      <name val="新細明體"/>
      <family val="1"/>
    </font>
    <font>
      <sz val="22"/>
      <name val="標楷體"/>
      <family val="4"/>
    </font>
    <font>
      <sz val="10"/>
      <name val="Wingdings"/>
      <family val="0"/>
    </font>
    <font>
      <sz val="9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4"/>
      <name val="新細明體"/>
      <family val="1"/>
    </font>
    <font>
      <sz val="18"/>
      <name val="標楷體"/>
      <family val="4"/>
    </font>
    <font>
      <sz val="12"/>
      <name val="14"/>
      <family val="2"/>
    </font>
    <font>
      <b/>
      <sz val="12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標楷體"/>
      <family val="4"/>
    </font>
    <font>
      <sz val="10"/>
      <color indexed="12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細明體"/>
      <family val="3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sz val="12"/>
      <color indexed="53"/>
      <name val="新細明體"/>
      <family val="1"/>
    </font>
    <font>
      <b/>
      <sz val="12"/>
      <color indexed="53"/>
      <name val="新細明體"/>
      <family val="1"/>
    </font>
    <font>
      <b/>
      <sz val="12"/>
      <color indexed="17"/>
      <name val="新細明體"/>
      <family val="1"/>
    </font>
    <font>
      <sz val="14"/>
      <color indexed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sz val="14"/>
      <color indexed="8"/>
      <name val="標楷體"/>
      <family val="4"/>
    </font>
    <font>
      <sz val="16"/>
      <color indexed="12"/>
      <name val="標楷體"/>
      <family val="4"/>
    </font>
    <font>
      <sz val="10"/>
      <color indexed="10"/>
      <name val="標楷體"/>
      <family val="4"/>
    </font>
    <font>
      <b/>
      <sz val="14"/>
      <color indexed="12"/>
      <name val="新細明體"/>
      <family val="1"/>
    </font>
    <font>
      <b/>
      <sz val="13"/>
      <color indexed="12"/>
      <name val="標楷體"/>
      <family val="4"/>
    </font>
    <font>
      <sz val="11"/>
      <color indexed="12"/>
      <name val="標楷體"/>
      <family val="4"/>
    </font>
    <font>
      <b/>
      <u val="single"/>
      <sz val="16"/>
      <color indexed="10"/>
      <name val="新細明體"/>
      <family val="1"/>
    </font>
    <font>
      <b/>
      <u val="single"/>
      <sz val="16"/>
      <color indexed="12"/>
      <name val="新細明體"/>
      <family val="1"/>
    </font>
    <font>
      <b/>
      <u val="single"/>
      <sz val="16"/>
      <color indexed="53"/>
      <name val="新細明體"/>
      <family val="1"/>
    </font>
    <font>
      <b/>
      <u val="single"/>
      <sz val="16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CC"/>
      <name val="標楷體"/>
      <family val="4"/>
    </font>
    <font>
      <sz val="10"/>
      <color rgb="FF0000CC"/>
      <name val="標楷體"/>
      <family val="4"/>
    </font>
    <font>
      <b/>
      <sz val="12"/>
      <color rgb="FFFF0000"/>
      <name val="新細明體"/>
      <family val="1"/>
    </font>
    <font>
      <b/>
      <sz val="12"/>
      <color rgb="FFFF0000"/>
      <name val="細明體"/>
      <family val="3"/>
    </font>
    <font>
      <b/>
      <sz val="12"/>
      <color rgb="FF0000CC"/>
      <name val="新細明體"/>
      <family val="1"/>
    </font>
    <font>
      <sz val="12"/>
      <color rgb="FF0000CC"/>
      <name val="新細明體"/>
      <family val="1"/>
    </font>
    <font>
      <sz val="12"/>
      <color theme="5" tint="-0.24997000396251678"/>
      <name val="新細明體"/>
      <family val="1"/>
    </font>
    <font>
      <b/>
      <sz val="12"/>
      <color theme="5" tint="-0.24997000396251678"/>
      <name val="新細明體"/>
      <family val="1"/>
    </font>
    <font>
      <sz val="12"/>
      <color rgb="FF008000"/>
      <name val="新細明體"/>
      <family val="1"/>
    </font>
    <font>
      <b/>
      <sz val="12"/>
      <color rgb="FF008000"/>
      <name val="新細明體"/>
      <family val="1"/>
    </font>
    <font>
      <sz val="12"/>
      <color rgb="FFFF0000"/>
      <name val="新細明體"/>
      <family val="1"/>
    </font>
    <font>
      <sz val="14"/>
      <color rgb="FF0000CC"/>
      <name val="標楷體"/>
      <family val="4"/>
    </font>
    <font>
      <b/>
      <sz val="12"/>
      <color rgb="FF0000CC"/>
      <name val="標楷體"/>
      <family val="4"/>
    </font>
    <font>
      <sz val="12"/>
      <color rgb="FF0000CC"/>
      <name val="標楷體"/>
      <family val="4"/>
    </font>
    <font>
      <sz val="12"/>
      <color rgb="FF0000FF"/>
      <name val="標楷體"/>
      <family val="4"/>
    </font>
    <font>
      <b/>
      <sz val="12"/>
      <color rgb="FF0000FF"/>
      <name val="標楷體"/>
      <family val="4"/>
    </font>
    <font>
      <sz val="16"/>
      <color rgb="FF0000CC"/>
      <name val="標楷體"/>
      <family val="4"/>
    </font>
    <font>
      <sz val="14"/>
      <color theme="1"/>
      <name val="標楷體"/>
      <family val="4"/>
    </font>
    <font>
      <sz val="10"/>
      <color rgb="FFFF0000"/>
      <name val="標楷體"/>
      <family val="4"/>
    </font>
    <font>
      <b/>
      <sz val="13"/>
      <color rgb="FF0000CC"/>
      <name val="標楷體"/>
      <family val="4"/>
    </font>
    <font>
      <sz val="11"/>
      <color rgb="FF0000CC"/>
      <name val="標楷體"/>
      <family val="4"/>
    </font>
    <font>
      <b/>
      <sz val="14"/>
      <color rgb="FF0000CC"/>
      <name val="新細明體"/>
      <family val="1"/>
    </font>
    <font>
      <b/>
      <u val="single"/>
      <sz val="16"/>
      <color rgb="FFFF0000"/>
      <name val="新細明體"/>
      <family val="1"/>
    </font>
    <font>
      <b/>
      <u val="single"/>
      <sz val="16"/>
      <color rgb="FF0000CC"/>
      <name val="新細明體"/>
      <family val="1"/>
    </font>
    <font>
      <b/>
      <u val="single"/>
      <sz val="16"/>
      <color theme="5" tint="-0.24997000396251678"/>
      <name val="新細明體"/>
      <family val="1"/>
    </font>
    <font>
      <b/>
      <u val="single"/>
      <sz val="16"/>
      <color rgb="FF008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368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readingOrder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90" fontId="2" fillId="0" borderId="11" xfId="0" applyNumberFormat="1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11" fillId="0" borderId="16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1" fontId="79" fillId="33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center" vertical="center"/>
    </xf>
    <xf numFmtId="194" fontId="80" fillId="33" borderId="17" xfId="0" applyNumberFormat="1" applyFont="1" applyFill="1" applyBorder="1" applyAlignment="1">
      <alignment horizontal="distributed" vertical="center"/>
    </xf>
    <xf numFmtId="0" fontId="80" fillId="33" borderId="18" xfId="0" applyFont="1" applyFill="1" applyBorder="1" applyAlignment="1">
      <alignment horizontal="distributed" vertical="center"/>
    </xf>
    <xf numFmtId="41" fontId="79" fillId="33" borderId="19" xfId="0" applyNumberFormat="1" applyFont="1" applyFill="1" applyBorder="1" applyAlignment="1">
      <alignment horizontal="center"/>
    </xf>
    <xf numFmtId="49" fontId="79" fillId="33" borderId="16" xfId="0" applyNumberFormat="1" applyFont="1" applyFill="1" applyBorder="1" applyAlignment="1">
      <alignment horizontal="left"/>
    </xf>
    <xf numFmtId="49" fontId="79" fillId="33" borderId="19" xfId="0" applyNumberFormat="1" applyFont="1" applyFill="1" applyBorder="1" applyAlignment="1">
      <alignment horizontal="left"/>
    </xf>
    <xf numFmtId="49" fontId="79" fillId="33" borderId="20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horizontal="right"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89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49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49" fontId="17" fillId="0" borderId="0" xfId="0" applyNumberFormat="1" applyFont="1" applyAlignment="1">
      <alignment vertical="center" wrapText="1"/>
    </xf>
    <xf numFmtId="49" fontId="1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204" fontId="2" fillId="0" borderId="20" xfId="34" applyNumberFormat="1" applyFont="1" applyBorder="1" applyAlignment="1">
      <alignment horizontal="left"/>
    </xf>
    <xf numFmtId="41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06" fontId="2" fillId="0" borderId="20" xfId="0" applyNumberFormat="1" applyFont="1" applyBorder="1" applyAlignment="1">
      <alignment horizontal="left" vertical="center"/>
    </xf>
    <xf numFmtId="196" fontId="90" fillId="0" borderId="11" xfId="34" applyNumberFormat="1" applyFont="1" applyBorder="1" applyAlignment="1">
      <alignment horizontal="center" vertical="center"/>
    </xf>
    <xf numFmtId="0" fontId="90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 vertical="top"/>
    </xf>
    <xf numFmtId="0" fontId="91" fillId="0" borderId="12" xfId="0" applyFont="1" applyBorder="1" applyAlignment="1">
      <alignment horizontal="center" vertical="center"/>
    </xf>
    <xf numFmtId="0" fontId="91" fillId="0" borderId="17" xfId="0" applyFont="1" applyBorder="1" applyAlignment="1">
      <alignment horizontal="left" vertical="center"/>
    </xf>
    <xf numFmtId="0" fontId="91" fillId="0" borderId="12" xfId="0" applyFont="1" applyBorder="1" applyAlignment="1">
      <alignment horizontal="center" vertical="center"/>
    </xf>
    <xf numFmtId="0" fontId="90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90" fillId="0" borderId="20" xfId="0" applyFont="1" applyBorder="1" applyAlignment="1">
      <alignment vertical="center"/>
    </xf>
    <xf numFmtId="49" fontId="3" fillId="0" borderId="0" xfId="0" applyNumberFormat="1" applyFont="1" applyAlignment="1">
      <alignment horizontal="right" vertical="top"/>
    </xf>
    <xf numFmtId="0" fontId="2" fillId="0" borderId="15" xfId="0" applyFont="1" applyBorder="1" applyAlignment="1">
      <alignment horizontal="left" vertical="top" wrapText="1"/>
    </xf>
    <xf numFmtId="0" fontId="90" fillId="0" borderId="20" xfId="0" applyFont="1" applyBorder="1" applyAlignment="1">
      <alignment vertical="top" wrapText="1"/>
    </xf>
    <xf numFmtId="0" fontId="92" fillId="0" borderId="16" xfId="0" applyFont="1" applyBorder="1" applyAlignment="1">
      <alignment horizontal="right" vertical="top" wrapText="1"/>
    </xf>
    <xf numFmtId="0" fontId="92" fillId="0" borderId="19" xfId="0" applyFont="1" applyBorder="1" applyAlignment="1">
      <alignment horizontal="center" vertical="center"/>
    </xf>
    <xf numFmtId="0" fontId="91" fillId="0" borderId="21" xfId="0" applyFont="1" applyBorder="1" applyAlignment="1">
      <alignment horizontal="left" vertical="center"/>
    </xf>
    <xf numFmtId="0" fontId="92" fillId="0" borderId="12" xfId="0" applyFont="1" applyBorder="1" applyAlignment="1">
      <alignment horizontal="right" vertical="center"/>
    </xf>
    <xf numFmtId="0" fontId="93" fillId="0" borderId="12" xfId="0" applyFont="1" applyBorder="1" applyAlignment="1">
      <alignment horizontal="right" vertical="center"/>
    </xf>
    <xf numFmtId="0" fontId="9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96" fontId="90" fillId="0" borderId="16" xfId="34" applyNumberFormat="1" applyFont="1" applyBorder="1" applyAlignment="1" applyProtection="1">
      <alignment horizontal="center" vertical="center"/>
      <protection locked="0"/>
    </xf>
    <xf numFmtId="196" fontId="90" fillId="0" borderId="19" xfId="34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58" fontId="95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196" fontId="96" fillId="0" borderId="16" xfId="34" applyNumberFormat="1" applyFont="1" applyBorder="1" applyAlignment="1">
      <alignment horizontal="center" vertical="center"/>
    </xf>
    <xf numFmtId="196" fontId="96" fillId="0" borderId="19" xfId="34" applyNumberFormat="1" applyFont="1" applyBorder="1" applyAlignment="1">
      <alignment horizontal="center" vertical="center"/>
    </xf>
    <xf numFmtId="196" fontId="96" fillId="0" borderId="20" xfId="34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96" fontId="90" fillId="0" borderId="16" xfId="34" applyNumberFormat="1" applyFont="1" applyBorder="1" applyAlignment="1">
      <alignment horizontal="center" vertical="center"/>
    </xf>
    <xf numFmtId="196" fontId="90" fillId="0" borderId="19" xfId="34" applyNumberFormat="1" applyFont="1" applyBorder="1" applyAlignment="1">
      <alignment horizontal="center" vertical="center"/>
    </xf>
    <xf numFmtId="196" fontId="90" fillId="0" borderId="20" xfId="34" applyNumberFormat="1" applyFont="1" applyBorder="1" applyAlignment="1">
      <alignment horizontal="center" vertical="center"/>
    </xf>
    <xf numFmtId="0" fontId="92" fillId="0" borderId="11" xfId="0" applyFont="1" applyBorder="1" applyAlignment="1">
      <alignment horizontal="left" vertical="center" wrapText="1"/>
    </xf>
    <xf numFmtId="0" fontId="9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90" fillId="0" borderId="11" xfId="0" applyFont="1" applyBorder="1" applyAlignment="1">
      <alignment horizontal="center" vertical="center"/>
    </xf>
    <xf numFmtId="198" fontId="4" fillId="0" borderId="16" xfId="0" applyNumberFormat="1" applyFont="1" applyBorder="1" applyAlignment="1">
      <alignment horizontal="right" vertical="center"/>
    </xf>
    <xf numFmtId="198" fontId="4" fillId="0" borderId="19" xfId="0" applyNumberFormat="1" applyFont="1" applyBorder="1" applyAlignment="1">
      <alignment horizontal="right" vertical="center"/>
    </xf>
    <xf numFmtId="0" fontId="90" fillId="0" borderId="16" xfId="0" applyFont="1" applyBorder="1" applyAlignment="1">
      <alignment horizontal="right" vertical="center"/>
    </xf>
    <xf numFmtId="0" fontId="90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left" vertical="center"/>
    </xf>
    <xf numFmtId="0" fontId="90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1" fontId="91" fillId="0" borderId="22" xfId="0" applyNumberFormat="1" applyFont="1" applyBorder="1" applyAlignment="1">
      <alignment horizontal="center" vertical="center"/>
    </xf>
    <xf numFmtId="41" fontId="91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205" fontId="15" fillId="0" borderId="16" xfId="0" applyNumberFormat="1" applyFont="1" applyBorder="1" applyAlignment="1">
      <alignment horizontal="left" vertical="center"/>
    </xf>
    <xf numFmtId="205" fontId="15" fillId="0" borderId="19" xfId="0" applyNumberFormat="1" applyFont="1" applyBorder="1" applyAlignment="1">
      <alignment horizontal="left" vertical="center"/>
    </xf>
    <xf numFmtId="205" fontId="15" fillId="0" borderId="2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92" fillId="0" borderId="22" xfId="0" applyFont="1" applyBorder="1" applyAlignment="1">
      <alignment horizontal="left" vertical="center" wrapText="1"/>
    </xf>
    <xf numFmtId="0" fontId="92" fillId="0" borderId="24" xfId="0" applyFont="1" applyBorder="1" applyAlignment="1">
      <alignment horizontal="left" vertical="center" wrapText="1"/>
    </xf>
    <xf numFmtId="0" fontId="92" fillId="0" borderId="23" xfId="0" applyFont="1" applyBorder="1" applyAlignment="1">
      <alignment horizontal="left" vertical="center" wrapText="1"/>
    </xf>
    <xf numFmtId="58" fontId="95" fillId="0" borderId="10" xfId="0" applyNumberFormat="1" applyFont="1" applyBorder="1" applyAlignment="1">
      <alignment horizontal="center"/>
    </xf>
    <xf numFmtId="0" fontId="92" fillId="0" borderId="16" xfId="0" applyFont="1" applyBorder="1" applyAlignment="1">
      <alignment horizontal="left"/>
    </xf>
    <xf numFmtId="0" fontId="92" fillId="0" borderId="19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41" fontId="91" fillId="0" borderId="17" xfId="0" applyNumberFormat="1" applyFont="1" applyBorder="1" applyAlignment="1">
      <alignment horizontal="center" vertical="center"/>
    </xf>
    <xf numFmtId="41" fontId="91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7" fontId="98" fillId="0" borderId="11" xfId="0" applyNumberFormat="1" applyFont="1" applyBorder="1" applyAlignment="1">
      <alignment horizontal="center" vertical="center"/>
    </xf>
    <xf numFmtId="197" fontId="99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2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94" fontId="80" fillId="33" borderId="13" xfId="0" applyNumberFormat="1" applyFont="1" applyFill="1" applyBorder="1" applyAlignment="1">
      <alignment horizontal="distributed" vertical="distributed"/>
    </xf>
    <xf numFmtId="194" fontId="80" fillId="33" borderId="17" xfId="0" applyNumberFormat="1" applyFont="1" applyFill="1" applyBorder="1" applyAlignment="1">
      <alignment horizontal="distributed" vertical="distributed"/>
    </xf>
    <xf numFmtId="0" fontId="80" fillId="33" borderId="10" xfId="0" applyFont="1" applyFill="1" applyBorder="1" applyAlignment="1">
      <alignment horizontal="distributed" vertical="distributed"/>
    </xf>
    <xf numFmtId="0" fontId="80" fillId="33" borderId="18" xfId="0" applyFont="1" applyFill="1" applyBorder="1" applyAlignment="1">
      <alignment horizontal="distributed" vertical="distributed"/>
    </xf>
    <xf numFmtId="0" fontId="3" fillId="0" borderId="11" xfId="0" applyFont="1" applyBorder="1" applyAlignment="1">
      <alignment horizontal="center" vertical="center" textRotation="255"/>
    </xf>
    <xf numFmtId="0" fontId="9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15" fillId="0" borderId="11" xfId="0" applyNumberFormat="1" applyFont="1" applyBorder="1" applyAlignment="1">
      <alignment horizontal="left" vertical="center"/>
    </xf>
    <xf numFmtId="49" fontId="2" fillId="0" borderId="12" xfId="34" applyNumberFormat="1" applyFont="1" applyBorder="1" applyAlignment="1">
      <alignment horizontal="center" wrapText="1"/>
    </xf>
    <xf numFmtId="49" fontId="2" fillId="0" borderId="13" xfId="34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41" fontId="92" fillId="33" borderId="11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1" fontId="92" fillId="33" borderId="14" xfId="0" applyNumberFormat="1" applyFont="1" applyFill="1" applyBorder="1" applyAlignment="1">
      <alignment horizontal="center" vertical="center" wrapText="1"/>
    </xf>
    <xf numFmtId="41" fontId="92" fillId="33" borderId="0" xfId="0" applyNumberFormat="1" applyFont="1" applyFill="1" applyBorder="1" applyAlignment="1">
      <alignment horizontal="center" vertical="center" wrapText="1"/>
    </xf>
    <xf numFmtId="41" fontId="92" fillId="33" borderId="15" xfId="0" applyNumberFormat="1" applyFont="1" applyFill="1" applyBorder="1" applyAlignment="1">
      <alignment horizontal="center" vertical="center" wrapText="1"/>
    </xf>
    <xf numFmtId="41" fontId="92" fillId="33" borderId="10" xfId="0" applyNumberFormat="1" applyFont="1" applyFill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3" fillId="0" borderId="18" xfId="0" applyNumberFormat="1" applyFont="1" applyBorder="1" applyAlignment="1">
      <alignment vertical="center" wrapText="1"/>
    </xf>
    <xf numFmtId="193" fontId="4" fillId="33" borderId="17" xfId="0" applyNumberFormat="1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3" fillId="0" borderId="18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horizontal="center" vertical="center" wrapText="1" readingOrder="1"/>
    </xf>
    <xf numFmtId="0" fontId="4" fillId="0" borderId="15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8" xfId="0" applyFont="1" applyBorder="1" applyAlignment="1">
      <alignment horizontal="center" vertical="center" wrapText="1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20" xfId="0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9" fillId="33" borderId="16" xfId="0" applyFont="1" applyFill="1" applyBorder="1" applyAlignment="1">
      <alignment horizontal="left"/>
    </xf>
    <xf numFmtId="0" fontId="79" fillId="33" borderId="20" xfId="0" applyFont="1" applyFill="1" applyBorder="1" applyAlignment="1">
      <alignment horizontal="left"/>
    </xf>
    <xf numFmtId="49" fontId="79" fillId="33" borderId="16" xfId="0" applyNumberFormat="1" applyFont="1" applyFill="1" applyBorder="1" applyAlignment="1">
      <alignment horizontal="left"/>
    </xf>
    <xf numFmtId="49" fontId="79" fillId="33" borderId="19" xfId="0" applyNumberFormat="1" applyFont="1" applyFill="1" applyBorder="1" applyAlignment="1">
      <alignment horizontal="left"/>
    </xf>
    <xf numFmtId="49" fontId="79" fillId="33" borderId="20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>
      <alignment horizontal="distributed" vertical="center"/>
    </xf>
    <xf numFmtId="41" fontId="92" fillId="33" borderId="12" xfId="0" applyNumberFormat="1" applyFont="1" applyFill="1" applyBorder="1" applyAlignment="1">
      <alignment horizontal="left" vertical="center" wrapText="1"/>
    </xf>
    <xf numFmtId="41" fontId="84" fillId="33" borderId="13" xfId="0" applyNumberFormat="1" applyFont="1" applyFill="1" applyBorder="1" applyAlignment="1">
      <alignment horizontal="left" vertical="center" wrapText="1"/>
    </xf>
    <xf numFmtId="41" fontId="84" fillId="33" borderId="15" xfId="0" applyNumberFormat="1" applyFont="1" applyFill="1" applyBorder="1" applyAlignment="1">
      <alignment horizontal="left" vertical="center" wrapText="1"/>
    </xf>
    <xf numFmtId="41" fontId="84" fillId="33" borderId="10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vertical="center" textRotation="255"/>
    </xf>
    <xf numFmtId="0" fontId="2" fillId="0" borderId="14" xfId="0" applyFont="1" applyBorder="1" applyAlignment="1">
      <alignment vertical="center" textRotation="255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/>
    </xf>
    <xf numFmtId="41" fontId="3" fillId="0" borderId="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92" fillId="0" borderId="0" xfId="0" applyFont="1" applyBorder="1" applyAlignment="1">
      <alignment horizontal="left" vertical="center"/>
    </xf>
    <xf numFmtId="0" fontId="92" fillId="0" borderId="10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40</xdr:row>
      <xdr:rowOff>57150</xdr:rowOff>
    </xdr:from>
    <xdr:to>
      <xdr:col>7</xdr:col>
      <xdr:colOff>495300</xdr:colOff>
      <xdr:row>41</xdr:row>
      <xdr:rowOff>247650</xdr:rowOff>
    </xdr:to>
    <xdr:sp>
      <xdr:nvSpPr>
        <xdr:cNvPr id="1" name="直線接點 1"/>
        <xdr:cNvSpPr>
          <a:spLocks/>
        </xdr:cNvSpPr>
      </xdr:nvSpPr>
      <xdr:spPr>
        <a:xfrm flipH="1">
          <a:off x="2409825" y="8934450"/>
          <a:ext cx="1381125" cy="3429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40</xdr:row>
      <xdr:rowOff>57150</xdr:rowOff>
    </xdr:from>
    <xdr:to>
      <xdr:col>7</xdr:col>
      <xdr:colOff>485775</xdr:colOff>
      <xdr:row>41</xdr:row>
      <xdr:rowOff>247650</xdr:rowOff>
    </xdr:to>
    <xdr:sp>
      <xdr:nvSpPr>
        <xdr:cNvPr id="1" name="直線接點 7"/>
        <xdr:cNvSpPr>
          <a:spLocks/>
        </xdr:cNvSpPr>
      </xdr:nvSpPr>
      <xdr:spPr>
        <a:xfrm flipH="1">
          <a:off x="2609850" y="8867775"/>
          <a:ext cx="1371600" cy="3429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zoomScalePageLayoutView="0" workbookViewId="0" topLeftCell="A1">
      <selection activeCell="L11" sqref="L11"/>
    </sheetView>
  </sheetViews>
  <sheetFormatPr defaultColWidth="9.00390625" defaultRowHeight="16.5"/>
  <cols>
    <col min="1" max="1" width="4.25390625" style="10" customWidth="1"/>
    <col min="2" max="2" width="11.375" style="10" customWidth="1"/>
    <col min="3" max="3" width="9.00390625" style="10" customWidth="1"/>
    <col min="4" max="4" width="5.75390625" style="10" customWidth="1"/>
    <col min="5" max="5" width="5.00390625" style="10" customWidth="1"/>
    <col min="6" max="6" width="6.50390625" style="10" customWidth="1"/>
    <col min="7" max="7" width="7.125" style="10" customWidth="1"/>
    <col min="8" max="8" width="30.75390625" style="10" customWidth="1"/>
    <col min="9" max="16384" width="9.00390625" style="10" customWidth="1"/>
  </cols>
  <sheetData>
    <row r="1" spans="1:9" ht="24" customHeight="1">
      <c r="A1" s="112" t="s">
        <v>264</v>
      </c>
      <c r="B1" s="112"/>
      <c r="C1" s="112"/>
      <c r="D1" s="112"/>
      <c r="E1" s="112"/>
      <c r="F1" s="112"/>
      <c r="G1" s="112"/>
      <c r="H1" s="112"/>
      <c r="I1" s="75"/>
    </row>
    <row r="2" spans="1:9" ht="25.5" customHeight="1">
      <c r="A2" s="112" t="s">
        <v>321</v>
      </c>
      <c r="B2" s="112"/>
      <c r="C2" s="112"/>
      <c r="D2" s="112"/>
      <c r="E2" s="112"/>
      <c r="F2" s="112"/>
      <c r="G2" s="112"/>
      <c r="H2" s="112"/>
      <c r="I2" s="70"/>
    </row>
    <row r="3" spans="1:9" ht="24.75" customHeight="1">
      <c r="A3" s="113" t="s">
        <v>301</v>
      </c>
      <c r="B3" s="113"/>
      <c r="C3" s="113"/>
      <c r="D3" s="113"/>
      <c r="E3" s="113"/>
      <c r="F3" s="113"/>
      <c r="G3" s="113"/>
      <c r="H3" s="113"/>
      <c r="I3" s="3"/>
    </row>
    <row r="4" spans="7:8" s="13" customFormat="1" ht="16.5" customHeight="1">
      <c r="G4" s="114" t="s">
        <v>276</v>
      </c>
      <c r="H4" s="114"/>
    </row>
    <row r="5" spans="1:8" s="82" customFormat="1" ht="32.25" customHeight="1">
      <c r="A5" s="115" t="s">
        <v>308</v>
      </c>
      <c r="B5" s="116"/>
      <c r="C5" s="102">
        <v>107</v>
      </c>
      <c r="D5" s="96" t="s">
        <v>303</v>
      </c>
      <c r="E5" s="102">
        <v>12</v>
      </c>
      <c r="F5" s="96" t="s">
        <v>304</v>
      </c>
      <c r="G5" s="107" t="s">
        <v>307</v>
      </c>
      <c r="H5" s="109"/>
    </row>
    <row r="6" spans="1:8" s="82" customFormat="1" ht="51.75" customHeight="1">
      <c r="A6" s="107" t="s">
        <v>314</v>
      </c>
      <c r="B6" s="108"/>
      <c r="C6" s="109"/>
      <c r="D6" s="110">
        <v>100000</v>
      </c>
      <c r="E6" s="111"/>
      <c r="F6" s="111"/>
      <c r="G6" s="101" t="s">
        <v>317</v>
      </c>
      <c r="H6" s="100" t="s">
        <v>320</v>
      </c>
    </row>
    <row r="7" spans="1:8" s="83" customFormat="1" ht="46.5" customHeight="1">
      <c r="A7" s="121" t="s">
        <v>305</v>
      </c>
      <c r="B7" s="122"/>
      <c r="C7" s="123"/>
      <c r="D7" s="124">
        <v>100</v>
      </c>
      <c r="E7" s="125"/>
      <c r="F7" s="126"/>
      <c r="G7" s="101" t="s">
        <v>318</v>
      </c>
      <c r="H7" s="100" t="s">
        <v>319</v>
      </c>
    </row>
    <row r="8" spans="1:8" s="83" customFormat="1" ht="36.75" customHeight="1">
      <c r="A8" s="107" t="s">
        <v>306</v>
      </c>
      <c r="B8" s="108"/>
      <c r="C8" s="109"/>
      <c r="D8" s="124">
        <v>100</v>
      </c>
      <c r="E8" s="125"/>
      <c r="F8" s="126"/>
      <c r="G8" s="94"/>
      <c r="H8" s="97"/>
    </row>
    <row r="9" spans="1:8" s="83" customFormat="1" ht="36.75" customHeight="1">
      <c r="A9" s="107" t="s">
        <v>315</v>
      </c>
      <c r="B9" s="108"/>
      <c r="C9" s="108"/>
      <c r="D9" s="117">
        <f>SUM(D7:F8)</f>
        <v>200</v>
      </c>
      <c r="E9" s="118"/>
      <c r="F9" s="119"/>
      <c r="G9" s="94"/>
      <c r="H9" s="97"/>
    </row>
    <row r="10" spans="1:8" ht="38.25" customHeight="1">
      <c r="A10" s="107" t="s">
        <v>316</v>
      </c>
      <c r="B10" s="108"/>
      <c r="C10" s="108"/>
      <c r="D10" s="117">
        <f>D6-D9</f>
        <v>99800</v>
      </c>
      <c r="E10" s="118"/>
      <c r="F10" s="119"/>
      <c r="G10" s="94"/>
      <c r="H10" s="97"/>
    </row>
    <row r="11" spans="1:8" s="17" customFormat="1" ht="15.75" customHeight="1">
      <c r="A11" s="95"/>
      <c r="B11" s="95"/>
      <c r="C11" s="95"/>
      <c r="D11" s="95"/>
      <c r="E11" s="87"/>
      <c r="F11" s="87"/>
      <c r="G11" s="87"/>
      <c r="H11" s="87"/>
    </row>
    <row r="12" spans="1:8" s="13" customFormat="1" ht="18" customHeight="1">
      <c r="A12" s="8" t="s">
        <v>283</v>
      </c>
      <c r="B12" s="8"/>
      <c r="C12" s="8"/>
      <c r="D12" s="81"/>
      <c r="E12" s="81"/>
      <c r="F12" s="81"/>
      <c r="G12" s="81"/>
      <c r="H12" s="81"/>
    </row>
    <row r="13" spans="1:8" s="88" customFormat="1" ht="18" customHeight="1">
      <c r="A13" s="89" t="s">
        <v>289</v>
      </c>
      <c r="B13" s="120" t="s">
        <v>310</v>
      </c>
      <c r="C13" s="120"/>
      <c r="D13" s="120"/>
      <c r="E13" s="120"/>
      <c r="F13" s="120"/>
      <c r="G13" s="120"/>
      <c r="H13" s="120"/>
    </row>
    <row r="14" spans="1:8" s="88" customFormat="1" ht="30.75" customHeight="1">
      <c r="A14" s="89" t="s">
        <v>290</v>
      </c>
      <c r="B14" s="120" t="s">
        <v>309</v>
      </c>
      <c r="C14" s="120"/>
      <c r="D14" s="120"/>
      <c r="E14" s="120"/>
      <c r="F14" s="120"/>
      <c r="G14" s="120"/>
      <c r="H14" s="120"/>
    </row>
  </sheetData>
  <sheetProtection password="DD86" sheet="1"/>
  <protectedRanges>
    <protectedRange sqref="A3:H3 C5 E5 D6:H8" name="範圍1"/>
  </protectedRanges>
  <mergeCells count="18">
    <mergeCell ref="A10:C10"/>
    <mergeCell ref="D10:F10"/>
    <mergeCell ref="B14:H14"/>
    <mergeCell ref="B13:H13"/>
    <mergeCell ref="A7:C7"/>
    <mergeCell ref="D7:F7"/>
    <mergeCell ref="A8:C8"/>
    <mergeCell ref="A9:C9"/>
    <mergeCell ref="D8:F8"/>
    <mergeCell ref="D9:F9"/>
    <mergeCell ref="A6:C6"/>
    <mergeCell ref="D6:F6"/>
    <mergeCell ref="G5:H5"/>
    <mergeCell ref="A1:H1"/>
    <mergeCell ref="A2:H2"/>
    <mergeCell ref="A3:H3"/>
    <mergeCell ref="G4:H4"/>
    <mergeCell ref="A5:B5"/>
  </mergeCells>
  <printOptions/>
  <pageMargins left="1.01" right="0.84" top="1.08" bottom="0.56" header="0.1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8" sqref="E8:H8"/>
    </sheetView>
  </sheetViews>
  <sheetFormatPr defaultColWidth="9.00390625" defaultRowHeight="16.5"/>
  <cols>
    <col min="1" max="1" width="2.875" style="10" customWidth="1"/>
    <col min="2" max="2" width="15.125" style="10" customWidth="1"/>
    <col min="3" max="3" width="13.875" style="10" customWidth="1"/>
    <col min="4" max="4" width="12.625" style="10" customWidth="1"/>
    <col min="5" max="6" width="8.125" style="10" customWidth="1"/>
    <col min="7" max="7" width="8.375" style="10" customWidth="1"/>
    <col min="8" max="8" width="9.25390625" style="10" customWidth="1"/>
    <col min="9" max="9" width="14.875" style="10" customWidth="1"/>
    <col min="10" max="16384" width="9.00390625" style="10" customWidth="1"/>
  </cols>
  <sheetData>
    <row r="1" spans="1:11" ht="24" customHeight="1">
      <c r="A1" s="112" t="s">
        <v>264</v>
      </c>
      <c r="B1" s="112"/>
      <c r="C1" s="112"/>
      <c r="D1" s="112"/>
      <c r="E1" s="112"/>
      <c r="F1" s="112"/>
      <c r="G1" s="112"/>
      <c r="H1" s="112"/>
      <c r="I1" s="112"/>
      <c r="J1" s="75"/>
      <c r="K1" s="75"/>
    </row>
    <row r="2" spans="1:11" ht="25.5" customHeight="1">
      <c r="A2" s="112" t="s">
        <v>298</v>
      </c>
      <c r="B2" s="112"/>
      <c r="C2" s="112"/>
      <c r="D2" s="112"/>
      <c r="E2" s="112"/>
      <c r="F2" s="112"/>
      <c r="G2" s="112"/>
      <c r="H2" s="112"/>
      <c r="I2" s="112"/>
      <c r="J2" s="70"/>
      <c r="K2" s="70"/>
    </row>
    <row r="3" spans="1:11" ht="24.75" customHeight="1">
      <c r="A3" s="113" t="s">
        <v>301</v>
      </c>
      <c r="B3" s="113"/>
      <c r="C3" s="113"/>
      <c r="D3" s="113"/>
      <c r="E3" s="113"/>
      <c r="F3" s="113"/>
      <c r="G3" s="113"/>
      <c r="H3" s="113"/>
      <c r="I3" s="113"/>
      <c r="J3" s="3"/>
      <c r="K3" s="3"/>
    </row>
    <row r="4" spans="7:9" s="13" customFormat="1" ht="16.5" customHeight="1">
      <c r="G4" s="130" t="s">
        <v>276</v>
      </c>
      <c r="H4" s="130"/>
      <c r="I4" s="130"/>
    </row>
    <row r="5" spans="1:9" ht="30.75" customHeight="1">
      <c r="A5" s="142" t="s">
        <v>286</v>
      </c>
      <c r="B5" s="142"/>
      <c r="C5" s="142"/>
      <c r="D5" s="142"/>
      <c r="E5" s="142"/>
      <c r="F5" s="142"/>
      <c r="G5" s="142"/>
      <c r="H5" s="142"/>
      <c r="I5" s="142"/>
    </row>
    <row r="6" spans="1:9" s="82" customFormat="1" ht="37.5" customHeight="1">
      <c r="A6" s="131" t="s">
        <v>277</v>
      </c>
      <c r="B6" s="132"/>
      <c r="C6" s="93" t="s">
        <v>323</v>
      </c>
      <c r="D6" s="143" t="s">
        <v>287</v>
      </c>
      <c r="E6" s="143"/>
      <c r="F6" s="143"/>
      <c r="G6" s="135" t="s">
        <v>284</v>
      </c>
      <c r="H6" s="135"/>
      <c r="I6" s="135"/>
    </row>
    <row r="7" spans="1:9" s="83" customFormat="1" ht="46.5" customHeight="1">
      <c r="A7" s="133" t="s">
        <v>300</v>
      </c>
      <c r="B7" s="134"/>
      <c r="C7" s="144" t="s">
        <v>322</v>
      </c>
      <c r="D7" s="144"/>
      <c r="E7" s="145"/>
      <c r="F7" s="54" t="s">
        <v>278</v>
      </c>
      <c r="G7" s="138">
        <v>1</v>
      </c>
      <c r="H7" s="139"/>
      <c r="I7" s="86" t="s">
        <v>285</v>
      </c>
    </row>
    <row r="8" spans="1:9" s="83" customFormat="1" ht="36.75" customHeight="1">
      <c r="A8" s="131" t="s">
        <v>288</v>
      </c>
      <c r="B8" s="132"/>
      <c r="C8" s="85">
        <v>789</v>
      </c>
      <c r="D8" s="52" t="s">
        <v>279</v>
      </c>
      <c r="E8" s="136">
        <f>I8</f>
        <v>789</v>
      </c>
      <c r="F8" s="137"/>
      <c r="G8" s="137"/>
      <c r="H8" s="137"/>
      <c r="I8" s="84">
        <f>C8*G7</f>
        <v>789</v>
      </c>
    </row>
    <row r="9" spans="1:9" ht="38.25" customHeight="1">
      <c r="A9" s="131" t="s">
        <v>280</v>
      </c>
      <c r="B9" s="140"/>
      <c r="C9" s="132"/>
      <c r="D9" s="127" t="s">
        <v>324</v>
      </c>
      <c r="E9" s="127"/>
      <c r="F9" s="127"/>
      <c r="G9" s="127"/>
      <c r="H9" s="127"/>
      <c r="I9" s="127"/>
    </row>
    <row r="10" spans="1:9" s="17" customFormat="1" ht="30.75" customHeight="1">
      <c r="A10" s="141" t="s">
        <v>281</v>
      </c>
      <c r="B10" s="141"/>
      <c r="C10" s="141"/>
      <c r="D10" s="87"/>
      <c r="E10" s="87" t="s">
        <v>282</v>
      </c>
      <c r="F10" s="87"/>
      <c r="G10" s="87"/>
      <c r="H10" s="87"/>
      <c r="I10" s="53"/>
    </row>
    <row r="11" spans="1:9" s="13" customFormat="1" ht="30" customHeight="1">
      <c r="A11" s="8" t="s">
        <v>283</v>
      </c>
      <c r="B11" s="8"/>
      <c r="C11" s="81"/>
      <c r="D11" s="81"/>
      <c r="E11" s="81"/>
      <c r="F11" s="81"/>
      <c r="G11" s="81"/>
      <c r="H11" s="81"/>
      <c r="I11" s="48"/>
    </row>
    <row r="12" spans="1:9" s="88" customFormat="1" ht="23.25" customHeight="1">
      <c r="A12" s="89" t="s">
        <v>289</v>
      </c>
      <c r="B12" s="128" t="s">
        <v>299</v>
      </c>
      <c r="C12" s="128"/>
      <c r="D12" s="128"/>
      <c r="E12" s="128"/>
      <c r="F12" s="128"/>
      <c r="G12" s="128"/>
      <c r="H12" s="128"/>
      <c r="I12" s="128"/>
    </row>
    <row r="13" spans="1:9" s="88" customFormat="1" ht="30.75" customHeight="1">
      <c r="A13" s="89" t="s">
        <v>290</v>
      </c>
      <c r="B13" s="129" t="s">
        <v>294</v>
      </c>
      <c r="C13" s="129"/>
      <c r="D13" s="129"/>
      <c r="E13" s="129"/>
      <c r="F13" s="129"/>
      <c r="G13" s="129"/>
      <c r="H13" s="129"/>
      <c r="I13" s="129"/>
    </row>
    <row r="14" spans="1:9" s="88" customFormat="1" ht="32.25" customHeight="1">
      <c r="A14" s="89" t="s">
        <v>291</v>
      </c>
      <c r="B14" s="129" t="s">
        <v>295</v>
      </c>
      <c r="C14" s="129"/>
      <c r="D14" s="129"/>
      <c r="E14" s="129"/>
      <c r="F14" s="129"/>
      <c r="G14" s="129"/>
      <c r="H14" s="129"/>
      <c r="I14" s="129"/>
    </row>
    <row r="15" spans="1:9" s="88" customFormat="1" ht="33" customHeight="1">
      <c r="A15" s="89" t="s">
        <v>292</v>
      </c>
      <c r="B15" s="129" t="s">
        <v>296</v>
      </c>
      <c r="C15" s="129"/>
      <c r="D15" s="129"/>
      <c r="E15" s="129"/>
      <c r="F15" s="129"/>
      <c r="G15" s="129"/>
      <c r="H15" s="129"/>
      <c r="I15" s="129"/>
    </row>
    <row r="16" spans="1:9" s="88" customFormat="1" ht="18.75" customHeight="1">
      <c r="A16" s="89" t="s">
        <v>293</v>
      </c>
      <c r="B16" s="129" t="s">
        <v>297</v>
      </c>
      <c r="C16" s="129"/>
      <c r="D16" s="129"/>
      <c r="E16" s="129"/>
      <c r="F16" s="129"/>
      <c r="G16" s="129"/>
      <c r="H16" s="129"/>
      <c r="I16" s="129"/>
    </row>
  </sheetData>
  <sheetProtection sheet="1" formatCells="0" formatColumns="0" insertRows="0" deleteRows="0"/>
  <protectedRanges>
    <protectedRange sqref="A3:I3 C6 G6:I6 C7:E7 G7:H7 I7 C8 D9:I9" name="範圍1"/>
  </protectedRanges>
  <mergeCells count="21">
    <mergeCell ref="B15:I15"/>
    <mergeCell ref="G7:H7"/>
    <mergeCell ref="A1:I1"/>
    <mergeCell ref="A2:I2"/>
    <mergeCell ref="B16:I16"/>
    <mergeCell ref="A9:C9"/>
    <mergeCell ref="A10:C10"/>
    <mergeCell ref="A3:I3"/>
    <mergeCell ref="A5:I5"/>
    <mergeCell ref="D6:F6"/>
    <mergeCell ref="C7:E7"/>
    <mergeCell ref="D9:I9"/>
    <mergeCell ref="B12:I12"/>
    <mergeCell ref="B13:I13"/>
    <mergeCell ref="G4:I4"/>
    <mergeCell ref="B14:I14"/>
    <mergeCell ref="A6:B6"/>
    <mergeCell ref="A7:B7"/>
    <mergeCell ref="A8:B8"/>
    <mergeCell ref="G6:I6"/>
    <mergeCell ref="E8:H8"/>
  </mergeCells>
  <printOptions/>
  <pageMargins left="0.52" right="0.42" top="0.21" bottom="0.56" header="0.1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J22"/>
  <sheetViews>
    <sheetView tabSelected="1" zoomScalePageLayoutView="0" workbookViewId="0" topLeftCell="A1">
      <selection activeCell="G7" sqref="G7:G16"/>
    </sheetView>
  </sheetViews>
  <sheetFormatPr defaultColWidth="9.00390625" defaultRowHeight="16.5"/>
  <cols>
    <col min="1" max="1" width="5.00390625" style="10" bestFit="1" customWidth="1"/>
    <col min="2" max="2" width="17.875" style="10" customWidth="1"/>
    <col min="3" max="3" width="12.625" style="10" customWidth="1"/>
    <col min="4" max="4" width="3.25390625" style="10" customWidth="1"/>
    <col min="5" max="5" width="11.375" style="10" customWidth="1"/>
    <col min="6" max="6" width="12.125" style="10" customWidth="1"/>
    <col min="7" max="7" width="13.625" style="10" customWidth="1"/>
    <col min="8" max="8" width="15.25390625" style="10" customWidth="1"/>
    <col min="9" max="16384" width="9.00390625" style="10" customWidth="1"/>
  </cols>
  <sheetData>
    <row r="1" spans="1:10" ht="27.75" customHeight="1">
      <c r="A1" s="112" t="s">
        <v>264</v>
      </c>
      <c r="B1" s="112"/>
      <c r="C1" s="112"/>
      <c r="D1" s="112"/>
      <c r="E1" s="112"/>
      <c r="F1" s="112"/>
      <c r="G1" s="112"/>
      <c r="H1" s="112"/>
      <c r="I1" s="75"/>
      <c r="J1" s="75"/>
    </row>
    <row r="2" spans="1:10" ht="28.5" customHeight="1">
      <c r="A2" s="112" t="s">
        <v>265</v>
      </c>
      <c r="B2" s="112"/>
      <c r="C2" s="112"/>
      <c r="D2" s="112"/>
      <c r="E2" s="112"/>
      <c r="F2" s="112"/>
      <c r="G2" s="112"/>
      <c r="H2" s="112"/>
      <c r="I2" s="70"/>
      <c r="J2" s="70"/>
    </row>
    <row r="3" spans="1:10" ht="24.75" customHeight="1">
      <c r="A3" s="166" t="s">
        <v>330</v>
      </c>
      <c r="B3" s="166"/>
      <c r="C3" s="166"/>
      <c r="D3" s="166"/>
      <c r="E3" s="166"/>
      <c r="F3" s="166"/>
      <c r="G3" s="166"/>
      <c r="H3" s="166"/>
      <c r="I3" s="3"/>
      <c r="J3" s="3"/>
    </row>
    <row r="4" spans="1:8" ht="32.25" customHeight="1">
      <c r="A4" s="167" t="s">
        <v>331</v>
      </c>
      <c r="B4" s="168"/>
      <c r="C4" s="168"/>
      <c r="D4" s="168"/>
      <c r="E4" s="168"/>
      <c r="F4" s="168"/>
      <c r="G4" s="76" t="s">
        <v>266</v>
      </c>
      <c r="H4" s="79">
        <f>F17</f>
        <v>3990</v>
      </c>
    </row>
    <row r="5" spans="1:8" ht="30.75" customHeight="1">
      <c r="A5" s="169" t="s">
        <v>267</v>
      </c>
      <c r="B5" s="169"/>
      <c r="C5" s="169"/>
      <c r="D5" s="169"/>
      <c r="E5" s="169"/>
      <c r="F5" s="149" t="s">
        <v>268</v>
      </c>
      <c r="G5" s="149" t="s">
        <v>269</v>
      </c>
      <c r="H5" s="149" t="s">
        <v>274</v>
      </c>
    </row>
    <row r="6" spans="1:8" ht="30.75" customHeight="1">
      <c r="A6" s="77" t="s">
        <v>270</v>
      </c>
      <c r="B6" s="39" t="s">
        <v>271</v>
      </c>
      <c r="C6" s="158" t="s">
        <v>272</v>
      </c>
      <c r="D6" s="159"/>
      <c r="E6" s="160"/>
      <c r="F6" s="150"/>
      <c r="G6" s="150"/>
      <c r="H6" s="150"/>
    </row>
    <row r="7" spans="1:8" ht="19.5" customHeight="1">
      <c r="A7" s="148">
        <v>1</v>
      </c>
      <c r="B7" s="163" t="s">
        <v>332</v>
      </c>
      <c r="C7" s="90">
        <v>2123</v>
      </c>
      <c r="D7" s="104" t="s">
        <v>41</v>
      </c>
      <c r="E7" s="91">
        <v>30141</v>
      </c>
      <c r="F7" s="151">
        <v>2020</v>
      </c>
      <c r="G7" s="163" t="s">
        <v>333</v>
      </c>
      <c r="H7" s="148"/>
    </row>
    <row r="8" spans="1:8" ht="34.5" customHeight="1">
      <c r="A8" s="149"/>
      <c r="B8" s="164"/>
      <c r="C8" s="99" t="str">
        <f>IF(C7&gt;0,VLOOKUP(C7,'科目'!A:B,2,FALSE)," ")</f>
        <v>應付代收款</v>
      </c>
      <c r="D8" s="161" t="str">
        <f>IF(E7&gt;0,VLOOKUP(E7,'科目'!A:B,2,FALSE)," ")</f>
        <v>行動學習推動計畫</v>
      </c>
      <c r="E8" s="162"/>
      <c r="F8" s="152"/>
      <c r="G8" s="164"/>
      <c r="H8" s="172"/>
    </row>
    <row r="9" spans="1:8" ht="19.5" customHeight="1">
      <c r="A9" s="148">
        <v>2</v>
      </c>
      <c r="B9" s="164"/>
      <c r="C9" s="90">
        <v>53220000</v>
      </c>
      <c r="D9" s="105"/>
      <c r="E9" s="106">
        <v>321</v>
      </c>
      <c r="F9" s="170">
        <v>1970</v>
      </c>
      <c r="G9" s="164"/>
      <c r="H9" s="172"/>
    </row>
    <row r="10" spans="1:8" ht="51" customHeight="1">
      <c r="A10" s="149"/>
      <c r="B10" s="164"/>
      <c r="C10" s="99" t="str">
        <f>IF(C9&gt;0,VLOOKUP(C9,'科目'!A:B,2,FALSE)," ")</f>
        <v>各校經常門分支計畫</v>
      </c>
      <c r="D10" s="146" t="str">
        <f>IF(E9&gt;0,VLOOKUP(E9,'科目'!A:B,2,FALSE)," ")</f>
        <v>辦公（事務）用品 </v>
      </c>
      <c r="E10" s="147"/>
      <c r="F10" s="171"/>
      <c r="G10" s="164"/>
      <c r="H10" s="172"/>
    </row>
    <row r="11" spans="1:8" ht="18" customHeight="1">
      <c r="A11" s="148">
        <v>3</v>
      </c>
      <c r="B11" s="164"/>
      <c r="C11" s="92"/>
      <c r="D11" s="104"/>
      <c r="E11" s="103"/>
      <c r="F11" s="170"/>
      <c r="G11" s="164"/>
      <c r="H11" s="172"/>
    </row>
    <row r="12" spans="1:8" ht="36" customHeight="1">
      <c r="A12" s="149"/>
      <c r="B12" s="164"/>
      <c r="C12" s="99" t="str">
        <f>IF(C11&gt;0,VLOOKUP(C11,'科目'!A:B,2,FALSE)," ")</f>
        <v> </v>
      </c>
      <c r="D12" s="146" t="str">
        <f>IF(E11&gt;0,VLOOKUP(E11,'科目'!A:B,2,FALSE)," ")</f>
        <v> </v>
      </c>
      <c r="E12" s="147"/>
      <c r="F12" s="171"/>
      <c r="G12" s="164"/>
      <c r="H12" s="172"/>
    </row>
    <row r="13" spans="1:8" ht="22.5" customHeight="1">
      <c r="A13" s="148">
        <v>4</v>
      </c>
      <c r="B13" s="164"/>
      <c r="C13" s="90"/>
      <c r="D13" s="104"/>
      <c r="E13" s="103"/>
      <c r="F13" s="151"/>
      <c r="G13" s="164"/>
      <c r="H13" s="172"/>
    </row>
    <row r="14" spans="1:8" ht="41.25" customHeight="1">
      <c r="A14" s="149"/>
      <c r="B14" s="164"/>
      <c r="C14" s="99" t="str">
        <f>IF(C13&gt;0,VLOOKUP(C13,'科目'!A:B,2,FALSE)," ")</f>
        <v> </v>
      </c>
      <c r="D14" s="146" t="str">
        <f>IF(E13&gt;0,VLOOKUP(E13,'科目'!A:B,2,FALSE)," ")</f>
        <v> </v>
      </c>
      <c r="E14" s="147"/>
      <c r="F14" s="152"/>
      <c r="G14" s="164"/>
      <c r="H14" s="172"/>
    </row>
    <row r="15" spans="1:8" ht="22.5" customHeight="1">
      <c r="A15" s="148">
        <v>5</v>
      </c>
      <c r="B15" s="164"/>
      <c r="C15" s="90"/>
      <c r="D15" s="104"/>
      <c r="E15" s="103"/>
      <c r="F15" s="151"/>
      <c r="G15" s="164"/>
      <c r="H15" s="172"/>
    </row>
    <row r="16" spans="1:8" ht="41.25" customHeight="1">
      <c r="A16" s="149"/>
      <c r="B16" s="165"/>
      <c r="C16" s="99" t="str">
        <f>IF(C15&gt;0,VLOOKUP(C15,'科目'!A:B,2,FALSE)," ")</f>
        <v> </v>
      </c>
      <c r="D16" s="146" t="str">
        <f>IF(E15&gt;0,VLOOKUP(E15,'科目'!A:B,2,FALSE)," ")</f>
        <v> </v>
      </c>
      <c r="E16" s="147"/>
      <c r="F16" s="152"/>
      <c r="G16" s="165"/>
      <c r="H16" s="172"/>
    </row>
    <row r="17" spans="1:8" ht="52.5" customHeight="1">
      <c r="A17" s="107" t="s">
        <v>275</v>
      </c>
      <c r="B17" s="108"/>
      <c r="C17" s="108"/>
      <c r="D17" s="108"/>
      <c r="E17" s="109"/>
      <c r="F17" s="80">
        <f>SUM(F7:F15)</f>
        <v>3990</v>
      </c>
      <c r="G17" s="78"/>
      <c r="H17" s="149"/>
    </row>
    <row r="18" spans="1:8" ht="59.25" customHeight="1">
      <c r="A18" s="155">
        <f>F17</f>
        <v>3990</v>
      </c>
      <c r="B18" s="156"/>
      <c r="C18" s="156"/>
      <c r="D18" s="156"/>
      <c r="E18" s="156"/>
      <c r="F18" s="156"/>
      <c r="G18" s="156"/>
      <c r="H18" s="157"/>
    </row>
    <row r="19" ht="12.75" customHeight="1"/>
    <row r="20" ht="18.75" customHeight="1">
      <c r="A20" s="8" t="s">
        <v>283</v>
      </c>
    </row>
    <row r="21" spans="1:8" s="5" customFormat="1" ht="14.25">
      <c r="A21" s="98" t="s">
        <v>312</v>
      </c>
      <c r="B21" s="153" t="s">
        <v>311</v>
      </c>
      <c r="C21" s="153"/>
      <c r="D21" s="153"/>
      <c r="E21" s="153"/>
      <c r="F21" s="153"/>
      <c r="G21" s="153"/>
      <c r="H21" s="153"/>
    </row>
    <row r="22" spans="1:8" s="5" customFormat="1" ht="33" customHeight="1">
      <c r="A22" s="98" t="s">
        <v>290</v>
      </c>
      <c r="B22" s="154" t="s">
        <v>313</v>
      </c>
      <c r="C22" s="154"/>
      <c r="D22" s="154"/>
      <c r="E22" s="154"/>
      <c r="F22" s="154"/>
      <c r="G22" s="154"/>
      <c r="H22" s="154"/>
    </row>
  </sheetData>
  <sheetProtection password="DD86" sheet="1" formatCells="0" formatColumns="0" formatRows="0" insertRows="0" deleteRows="0"/>
  <protectedRanges>
    <protectedRange sqref="A3:H3 A4:F4 B7:B16 C7:E7 C9:E9 C11:E11 C13:E13 C15:E15 F7:F8 F9:F10 F11:F12 F13:F14 F15:F16 G7:G16" name="範圍1"/>
  </protectedRanges>
  <mergeCells count="31">
    <mergeCell ref="F15:F16"/>
    <mergeCell ref="G7:G16"/>
    <mergeCell ref="D14:E14"/>
    <mergeCell ref="F11:F12"/>
    <mergeCell ref="A9:A10"/>
    <mergeCell ref="A1:H1"/>
    <mergeCell ref="A2:H2"/>
    <mergeCell ref="A3:H3"/>
    <mergeCell ref="A4:F4"/>
    <mergeCell ref="A5:E5"/>
    <mergeCell ref="F5:F6"/>
    <mergeCell ref="B22:H22"/>
    <mergeCell ref="D12:E12"/>
    <mergeCell ref="A18:H18"/>
    <mergeCell ref="C6:E6"/>
    <mergeCell ref="A7:A8"/>
    <mergeCell ref="D8:E8"/>
    <mergeCell ref="D16:E16"/>
    <mergeCell ref="F13:F14"/>
    <mergeCell ref="B7:B16"/>
    <mergeCell ref="A17:E17"/>
    <mergeCell ref="D10:E10"/>
    <mergeCell ref="A15:A16"/>
    <mergeCell ref="G5:G6"/>
    <mergeCell ref="H5:H6"/>
    <mergeCell ref="F7:F8"/>
    <mergeCell ref="B21:H21"/>
    <mergeCell ref="A11:A12"/>
    <mergeCell ref="A13:A14"/>
    <mergeCell ref="F9:F10"/>
    <mergeCell ref="H7:H17"/>
  </mergeCells>
  <printOptions/>
  <pageMargins left="0.52" right="0.42" top="1.02" bottom="0.5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115" zoomScaleNormal="115" zoomScalePageLayoutView="0" workbookViewId="0" topLeftCell="A1">
      <selection activeCell="D6" sqref="D6:E7"/>
    </sheetView>
  </sheetViews>
  <sheetFormatPr defaultColWidth="9.00390625" defaultRowHeight="16.5"/>
  <cols>
    <col min="1" max="1" width="7.875" style="0" customWidth="1"/>
    <col min="3" max="3" width="9.125" style="0" customWidth="1"/>
    <col min="4" max="4" width="6.75390625" style="0" customWidth="1"/>
    <col min="5" max="5" width="5.875" style="0" customWidth="1"/>
    <col min="6" max="6" width="4.50390625" style="0" customWidth="1"/>
    <col min="8" max="8" width="8.50390625" style="0" customWidth="1"/>
    <col min="9" max="9" width="10.375" style="0" customWidth="1"/>
    <col min="10" max="10" width="4.50390625" style="0" customWidth="1"/>
    <col min="11" max="11" width="6.875" style="0" customWidth="1"/>
    <col min="12" max="12" width="9.375" style="0" customWidth="1"/>
  </cols>
  <sheetData>
    <row r="1" spans="1:12" ht="19.5">
      <c r="A1" s="179" t="s">
        <v>0</v>
      </c>
      <c r="B1" s="180"/>
      <c r="C1" s="180"/>
      <c r="D1" s="1"/>
      <c r="E1" s="1"/>
      <c r="F1" s="1"/>
      <c r="G1" s="180"/>
      <c r="H1" s="180"/>
      <c r="I1" s="2"/>
      <c r="J1" s="2"/>
      <c r="K1" s="3"/>
      <c r="L1" s="4"/>
    </row>
    <row r="2" spans="1:12" ht="16.5">
      <c r="A2" s="3" t="s">
        <v>1</v>
      </c>
      <c r="B2" s="2"/>
      <c r="C2" s="2"/>
      <c r="D2" s="2"/>
      <c r="E2" s="2"/>
      <c r="F2" s="2"/>
      <c r="G2" s="2"/>
      <c r="H2" s="6"/>
      <c r="I2" s="7"/>
      <c r="J2" s="232" t="s">
        <v>2</v>
      </c>
      <c r="K2" s="232"/>
      <c r="L2" s="232"/>
    </row>
    <row r="3" spans="1:12" ht="16.5" customHeight="1">
      <c r="A3" s="181" t="s">
        <v>227</v>
      </c>
      <c r="B3" s="184" t="s">
        <v>4</v>
      </c>
      <c r="C3" s="184"/>
      <c r="D3" s="184"/>
      <c r="E3" s="184"/>
      <c r="F3" s="184"/>
      <c r="G3" s="184"/>
      <c r="H3" s="184"/>
      <c r="I3" s="150" t="s">
        <v>223</v>
      </c>
      <c r="J3" s="150"/>
      <c r="K3" s="188" t="s">
        <v>222</v>
      </c>
      <c r="L3" s="189"/>
    </row>
    <row r="4" spans="1:12" ht="16.5" customHeight="1">
      <c r="A4" s="182"/>
      <c r="B4" s="184"/>
      <c r="C4" s="184"/>
      <c r="D4" s="184"/>
      <c r="E4" s="184"/>
      <c r="F4" s="184"/>
      <c r="G4" s="184"/>
      <c r="H4" s="184"/>
      <c r="I4" s="150"/>
      <c r="J4" s="150"/>
      <c r="K4" s="190"/>
      <c r="L4" s="191"/>
    </row>
    <row r="5" spans="1:12" ht="49.5" customHeight="1">
      <c r="A5" s="183"/>
      <c r="B5" s="192" t="s">
        <v>230</v>
      </c>
      <c r="C5" s="193"/>
      <c r="D5" s="194">
        <v>53220000</v>
      </c>
      <c r="E5" s="195"/>
      <c r="F5" s="196" t="str">
        <f>IF(D5&gt;0,VLOOKUP(D5,'科目'!A:B,2,FALSE)," ")</f>
        <v>各校經常門分支計畫</v>
      </c>
      <c r="G5" s="196"/>
      <c r="H5" s="197"/>
      <c r="I5" s="198">
        <v>12360</v>
      </c>
      <c r="J5" s="198"/>
      <c r="K5" s="199" t="s">
        <v>232</v>
      </c>
      <c r="L5" s="199"/>
    </row>
    <row r="6" spans="1:12" ht="16.5" customHeight="1">
      <c r="A6" s="186"/>
      <c r="B6" s="200" t="s">
        <v>261</v>
      </c>
      <c r="C6" s="200"/>
      <c r="D6" s="228">
        <v>212</v>
      </c>
      <c r="E6" s="229"/>
      <c r="F6" s="201" t="str">
        <f>IF(D6&gt;0,VLOOKUP(D6,'科目'!A:B,2,FALSE)," ")</f>
        <v>工作場所電費 </v>
      </c>
      <c r="G6" s="201"/>
      <c r="H6" s="202"/>
      <c r="I6" s="198"/>
      <c r="J6" s="198"/>
      <c r="K6" s="199"/>
      <c r="L6" s="199"/>
    </row>
    <row r="7" spans="1:12" ht="36" customHeight="1">
      <c r="A7" s="186"/>
      <c r="B7" s="200"/>
      <c r="C7" s="200"/>
      <c r="D7" s="230"/>
      <c r="E7" s="231"/>
      <c r="F7" s="203"/>
      <c r="G7" s="203"/>
      <c r="H7" s="204"/>
      <c r="I7" s="198"/>
      <c r="J7" s="198"/>
      <c r="K7" s="199"/>
      <c r="L7" s="199"/>
    </row>
    <row r="8" spans="1:12" ht="27.75" customHeight="1">
      <c r="A8" s="107" t="s">
        <v>219</v>
      </c>
      <c r="B8" s="108"/>
      <c r="C8" s="109"/>
      <c r="D8" s="107" t="s">
        <v>7</v>
      </c>
      <c r="E8" s="108"/>
      <c r="F8" s="108"/>
      <c r="G8" s="108"/>
      <c r="H8" s="107" t="s">
        <v>8</v>
      </c>
      <c r="I8" s="108"/>
      <c r="J8" s="107" t="s">
        <v>9</v>
      </c>
      <c r="K8" s="108"/>
      <c r="L8" s="109"/>
    </row>
    <row r="9" spans="1:12" ht="36.75" customHeight="1">
      <c r="A9" s="205" t="s">
        <v>218</v>
      </c>
      <c r="B9" s="175"/>
      <c r="C9" s="176"/>
      <c r="D9" s="47" t="s">
        <v>325</v>
      </c>
      <c r="E9" s="187"/>
      <c r="F9" s="187"/>
      <c r="G9" s="187"/>
      <c r="H9" s="187"/>
      <c r="I9" s="187"/>
      <c r="J9" s="208"/>
      <c r="K9" s="209"/>
      <c r="L9" s="210"/>
    </row>
    <row r="10" spans="1:12" ht="37.5" customHeight="1">
      <c r="A10" s="206"/>
      <c r="B10" s="177"/>
      <c r="C10" s="178"/>
      <c r="D10" s="47" t="s">
        <v>326</v>
      </c>
      <c r="E10" s="187"/>
      <c r="F10" s="187"/>
      <c r="G10" s="187"/>
      <c r="H10" s="187"/>
      <c r="I10" s="187"/>
      <c r="J10" s="211"/>
      <c r="K10" s="212"/>
      <c r="L10" s="213"/>
    </row>
    <row r="11" spans="1:12" ht="38.25" customHeight="1">
      <c r="A11" s="173" t="s">
        <v>13</v>
      </c>
      <c r="B11" s="175"/>
      <c r="C11" s="176"/>
      <c r="D11" s="47" t="s">
        <v>220</v>
      </c>
      <c r="E11" s="187"/>
      <c r="F11" s="187"/>
      <c r="G11" s="187"/>
      <c r="H11" s="187"/>
      <c r="I11" s="187"/>
      <c r="J11" s="211"/>
      <c r="K11" s="212"/>
      <c r="L11" s="213"/>
    </row>
    <row r="12" spans="1:12" ht="37.5" customHeight="1">
      <c r="A12" s="174"/>
      <c r="B12" s="177"/>
      <c r="C12" s="178"/>
      <c r="D12" s="46" t="s">
        <v>33</v>
      </c>
      <c r="E12" s="185"/>
      <c r="F12" s="185"/>
      <c r="G12" s="185"/>
      <c r="H12" s="187"/>
      <c r="I12" s="187"/>
      <c r="J12" s="214"/>
      <c r="K12" s="215"/>
      <c r="L12" s="216"/>
    </row>
    <row r="13" spans="1:12" ht="33.75" customHeight="1">
      <c r="A13" s="217" t="s">
        <v>14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ht="21" customHeight="1">
      <c r="A14" s="218" t="s">
        <v>221</v>
      </c>
      <c r="B14" s="218"/>
      <c r="C14" s="218"/>
      <c r="D14" s="218"/>
      <c r="E14" s="218"/>
      <c r="F14" s="218"/>
      <c r="G14" s="218"/>
      <c r="H14" s="218"/>
      <c r="I14" s="218"/>
      <c r="J14" s="219" t="s">
        <v>40</v>
      </c>
      <c r="K14" s="219"/>
      <c r="L14" s="220"/>
    </row>
    <row r="15" spans="1:12" ht="16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21" t="s">
        <v>15</v>
      </c>
      <c r="K15" s="221"/>
      <c r="L15" s="222"/>
    </row>
    <row r="16" spans="1:12" ht="31.5" customHeight="1">
      <c r="A16" s="223" t="s">
        <v>225</v>
      </c>
      <c r="B16" s="224" t="s">
        <v>233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31.5" customHeight="1">
      <c r="A17" s="223"/>
      <c r="B17" s="224" t="s">
        <v>234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31.5" customHeight="1">
      <c r="A18" s="223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31.5" customHeight="1">
      <c r="A19" s="223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31.5" customHeight="1">
      <c r="A20" s="223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31.5" customHeight="1">
      <c r="A21" s="223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31.5" customHeight="1">
      <c r="A22" s="233">
        <f>I5</f>
        <v>12360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31.5" customHeight="1">
      <c r="A23" s="107" t="s">
        <v>226</v>
      </c>
      <c r="B23" s="108"/>
      <c r="C23" s="108"/>
      <c r="D23" s="108"/>
      <c r="E23" s="107" t="s">
        <v>8</v>
      </c>
      <c r="F23" s="108"/>
      <c r="G23" s="108"/>
      <c r="H23" s="108"/>
      <c r="I23" s="107" t="s">
        <v>9</v>
      </c>
      <c r="J23" s="108"/>
      <c r="K23" s="108"/>
      <c r="L23" s="109"/>
    </row>
    <row r="24" spans="1:12" ht="48.75" customHeight="1">
      <c r="A24" s="39" t="s">
        <v>218</v>
      </c>
      <c r="B24" s="225"/>
      <c r="C24" s="225"/>
      <c r="D24" s="225"/>
      <c r="E24" s="226"/>
      <c r="F24" s="226"/>
      <c r="G24" s="226"/>
      <c r="H24" s="226"/>
      <c r="I24" s="227"/>
      <c r="J24" s="227"/>
      <c r="K24" s="227"/>
      <c r="L24" s="227"/>
    </row>
    <row r="25" spans="1:12" ht="49.5" customHeight="1">
      <c r="A25" s="39" t="s">
        <v>13</v>
      </c>
      <c r="B25" s="225"/>
      <c r="C25" s="225"/>
      <c r="D25" s="225"/>
      <c r="E25" s="226"/>
      <c r="F25" s="226"/>
      <c r="G25" s="226"/>
      <c r="H25" s="226"/>
      <c r="I25" s="227"/>
      <c r="J25" s="227"/>
      <c r="K25" s="227"/>
      <c r="L25" s="227"/>
    </row>
  </sheetData>
  <sheetProtection password="DD86" sheet="1" formatCells="0" formatColumns="0" formatRows="0" insertRows="0" deleteRows="0"/>
  <protectedRanges>
    <protectedRange sqref="D5:E5 D6:E7 I5:J7 K5:L7 J14:L14 J15:L15 B16:L21" name="範圍1"/>
  </protectedRanges>
  <mergeCells count="49">
    <mergeCell ref="B24:D24"/>
    <mergeCell ref="E24:H25"/>
    <mergeCell ref="I24:L25"/>
    <mergeCell ref="B25:D25"/>
    <mergeCell ref="D6:E7"/>
    <mergeCell ref="J2:L2"/>
    <mergeCell ref="B20:L20"/>
    <mergeCell ref="B21:L21"/>
    <mergeCell ref="A22:L22"/>
    <mergeCell ref="A23:D23"/>
    <mergeCell ref="E23:H23"/>
    <mergeCell ref="I23:L23"/>
    <mergeCell ref="A13:L13"/>
    <mergeCell ref="A14:I15"/>
    <mergeCell ref="J14:L14"/>
    <mergeCell ref="J15:L15"/>
    <mergeCell ref="A16:A21"/>
    <mergeCell ref="B16:L16"/>
    <mergeCell ref="B17:L17"/>
    <mergeCell ref="B18:L18"/>
    <mergeCell ref="A9:A10"/>
    <mergeCell ref="B9:C10"/>
    <mergeCell ref="B19:L19"/>
    <mergeCell ref="A8:C8"/>
    <mergeCell ref="D8:G8"/>
    <mergeCell ref="H8:I8"/>
    <mergeCell ref="J8:L8"/>
    <mergeCell ref="E9:G9"/>
    <mergeCell ref="H9:I12"/>
    <mergeCell ref="J9:L12"/>
    <mergeCell ref="I3:J4"/>
    <mergeCell ref="K3:L4"/>
    <mergeCell ref="B5:C5"/>
    <mergeCell ref="D5:E5"/>
    <mergeCell ref="F5:H5"/>
    <mergeCell ref="I5:J7"/>
    <mergeCell ref="K5:L7"/>
    <mergeCell ref="B6:C7"/>
    <mergeCell ref="F6:H7"/>
    <mergeCell ref="A11:A12"/>
    <mergeCell ref="B11:C12"/>
    <mergeCell ref="A1:C1"/>
    <mergeCell ref="G1:H1"/>
    <mergeCell ref="A3:A5"/>
    <mergeCell ref="B3:H4"/>
    <mergeCell ref="E12:G12"/>
    <mergeCell ref="A6:A7"/>
    <mergeCell ref="E11:G11"/>
    <mergeCell ref="E10:G10"/>
  </mergeCells>
  <printOptions/>
  <pageMargins left="0.52" right="0.42" top="1.02" bottom="0.42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CC"/>
  </sheetPr>
  <dimension ref="A1:L25"/>
  <sheetViews>
    <sheetView zoomScale="115" zoomScaleNormal="115" zoomScalePageLayoutView="0" workbookViewId="0" topLeftCell="A1">
      <selection activeCell="H8" sqref="H8:I8"/>
    </sheetView>
  </sheetViews>
  <sheetFormatPr defaultColWidth="9.00390625" defaultRowHeight="16.5"/>
  <cols>
    <col min="1" max="1" width="7.875" style="0" customWidth="1"/>
    <col min="4" max="4" width="6.75390625" style="0" customWidth="1"/>
    <col min="5" max="5" width="7.125" style="0" customWidth="1"/>
    <col min="6" max="6" width="4.50390625" style="0" customWidth="1"/>
    <col min="9" max="9" width="10.375" style="0" customWidth="1"/>
    <col min="10" max="10" width="4.50390625" style="0" customWidth="1"/>
    <col min="11" max="11" width="6.875" style="0" customWidth="1"/>
    <col min="12" max="12" width="8.25390625" style="0" customWidth="1"/>
    <col min="14" max="14" width="4.25390625" style="0" customWidth="1"/>
  </cols>
  <sheetData>
    <row r="1" spans="1:12" ht="19.5">
      <c r="A1" s="179" t="s">
        <v>0</v>
      </c>
      <c r="B1" s="180"/>
      <c r="C1" s="180"/>
      <c r="D1" s="1"/>
      <c r="E1" s="1"/>
      <c r="F1" s="1"/>
      <c r="G1" s="180"/>
      <c r="H1" s="180"/>
      <c r="I1" s="2"/>
      <c r="J1" s="2"/>
      <c r="K1" s="3"/>
      <c r="L1" s="4"/>
    </row>
    <row r="2" spans="1:12" ht="16.5">
      <c r="A2" s="3" t="s">
        <v>1</v>
      </c>
      <c r="B2" s="2"/>
      <c r="C2" s="2"/>
      <c r="D2" s="2"/>
      <c r="E2" s="2"/>
      <c r="F2" s="2"/>
      <c r="G2" s="2"/>
      <c r="H2" s="6"/>
      <c r="I2" s="7"/>
      <c r="J2" s="232" t="s">
        <v>2</v>
      </c>
      <c r="K2" s="232"/>
      <c r="L2" s="232"/>
    </row>
    <row r="3" spans="1:12" ht="16.5" customHeight="1">
      <c r="A3" s="181" t="s">
        <v>227</v>
      </c>
      <c r="B3" s="184" t="s">
        <v>4</v>
      </c>
      <c r="C3" s="184"/>
      <c r="D3" s="184"/>
      <c r="E3" s="184"/>
      <c r="F3" s="184"/>
      <c r="G3" s="184"/>
      <c r="H3" s="184"/>
      <c r="I3" s="150" t="s">
        <v>223</v>
      </c>
      <c r="J3" s="150"/>
      <c r="K3" s="188" t="s">
        <v>222</v>
      </c>
      <c r="L3" s="189"/>
    </row>
    <row r="4" spans="1:12" ht="16.5" customHeight="1">
      <c r="A4" s="182"/>
      <c r="B4" s="184"/>
      <c r="C4" s="184"/>
      <c r="D4" s="184"/>
      <c r="E4" s="184"/>
      <c r="F4" s="184"/>
      <c r="G4" s="184"/>
      <c r="H4" s="184"/>
      <c r="I4" s="150"/>
      <c r="J4" s="150"/>
      <c r="K4" s="190"/>
      <c r="L4" s="191"/>
    </row>
    <row r="5" spans="1:12" ht="30" customHeight="1">
      <c r="A5" s="183"/>
      <c r="B5" s="192" t="s">
        <v>230</v>
      </c>
      <c r="C5" s="193"/>
      <c r="D5" s="234" t="s">
        <v>224</v>
      </c>
      <c r="E5" s="235"/>
      <c r="F5" s="236" t="s">
        <v>44</v>
      </c>
      <c r="G5" s="236"/>
      <c r="H5" s="237"/>
      <c r="I5" s="198">
        <v>20040</v>
      </c>
      <c r="J5" s="198"/>
      <c r="K5" s="199" t="s">
        <v>273</v>
      </c>
      <c r="L5" s="199"/>
    </row>
    <row r="6" spans="1:12" ht="16.5" customHeight="1">
      <c r="A6" s="186"/>
      <c r="B6" s="238" t="s">
        <v>235</v>
      </c>
      <c r="C6" s="238"/>
      <c r="D6" s="239" t="s">
        <v>41</v>
      </c>
      <c r="E6" s="241">
        <v>30016</v>
      </c>
      <c r="F6" s="201" t="str">
        <f>IF(E6&gt;0,VLOOKUP(E6,'科目'!A:B,2,FALSE)," ")</f>
        <v>體育處補助游泳教學</v>
      </c>
      <c r="G6" s="201"/>
      <c r="H6" s="202"/>
      <c r="I6" s="198"/>
      <c r="J6" s="198"/>
      <c r="K6" s="199"/>
      <c r="L6" s="199"/>
    </row>
    <row r="7" spans="1:12" ht="36" customHeight="1">
      <c r="A7" s="186"/>
      <c r="B7" s="238"/>
      <c r="C7" s="238"/>
      <c r="D7" s="240"/>
      <c r="E7" s="242"/>
      <c r="F7" s="203"/>
      <c r="G7" s="203"/>
      <c r="H7" s="204"/>
      <c r="I7" s="198"/>
      <c r="J7" s="198"/>
      <c r="K7" s="199"/>
      <c r="L7" s="199"/>
    </row>
    <row r="8" spans="1:12" ht="27.75" customHeight="1">
      <c r="A8" s="107" t="s">
        <v>219</v>
      </c>
      <c r="B8" s="108"/>
      <c r="C8" s="109"/>
      <c r="D8" s="107" t="s">
        <v>7</v>
      </c>
      <c r="E8" s="108"/>
      <c r="F8" s="108"/>
      <c r="G8" s="108"/>
      <c r="H8" s="107" t="s">
        <v>8</v>
      </c>
      <c r="I8" s="108"/>
      <c r="J8" s="107" t="s">
        <v>9</v>
      </c>
      <c r="K8" s="108"/>
      <c r="L8" s="109"/>
    </row>
    <row r="9" spans="1:12" ht="37.5" customHeight="1">
      <c r="A9" s="205" t="s">
        <v>218</v>
      </c>
      <c r="B9" s="175"/>
      <c r="C9" s="176"/>
      <c r="D9" s="47" t="s">
        <v>327</v>
      </c>
      <c r="E9" s="187"/>
      <c r="F9" s="187"/>
      <c r="G9" s="187"/>
      <c r="H9" s="187"/>
      <c r="I9" s="187"/>
      <c r="J9" s="208"/>
      <c r="K9" s="209"/>
      <c r="L9" s="210"/>
    </row>
    <row r="10" spans="1:12" ht="38.25" customHeight="1">
      <c r="A10" s="206"/>
      <c r="B10" s="177"/>
      <c r="C10" s="178"/>
      <c r="D10" s="47" t="s">
        <v>328</v>
      </c>
      <c r="E10" s="187"/>
      <c r="F10" s="187"/>
      <c r="G10" s="187"/>
      <c r="H10" s="187"/>
      <c r="I10" s="187"/>
      <c r="J10" s="211"/>
      <c r="K10" s="212"/>
      <c r="L10" s="213"/>
    </row>
    <row r="11" spans="1:12" ht="36.75" customHeight="1">
      <c r="A11" s="173" t="s">
        <v>13</v>
      </c>
      <c r="B11" s="175"/>
      <c r="C11" s="176"/>
      <c r="D11" s="47" t="s">
        <v>220</v>
      </c>
      <c r="E11" s="187"/>
      <c r="F11" s="187"/>
      <c r="G11" s="187"/>
      <c r="H11" s="187"/>
      <c r="I11" s="187"/>
      <c r="J11" s="211"/>
      <c r="K11" s="212"/>
      <c r="L11" s="213"/>
    </row>
    <row r="12" spans="1:12" ht="42.75" customHeight="1">
      <c r="A12" s="174"/>
      <c r="B12" s="177"/>
      <c r="C12" s="178"/>
      <c r="D12" s="46" t="s">
        <v>33</v>
      </c>
      <c r="E12" s="185"/>
      <c r="F12" s="185"/>
      <c r="G12" s="185"/>
      <c r="H12" s="187"/>
      <c r="I12" s="187"/>
      <c r="J12" s="214"/>
      <c r="K12" s="215"/>
      <c r="L12" s="216"/>
    </row>
    <row r="13" spans="1:12" ht="33.75" customHeight="1">
      <c r="A13" s="217" t="s">
        <v>14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</row>
    <row r="14" spans="1:12" ht="21" customHeight="1">
      <c r="A14" s="218" t="s">
        <v>221</v>
      </c>
      <c r="B14" s="218"/>
      <c r="C14" s="218"/>
      <c r="D14" s="218"/>
      <c r="E14" s="218"/>
      <c r="F14" s="218"/>
      <c r="G14" s="218"/>
      <c r="H14" s="218"/>
      <c r="I14" s="218"/>
      <c r="J14" s="219" t="s">
        <v>40</v>
      </c>
      <c r="K14" s="219"/>
      <c r="L14" s="220"/>
    </row>
    <row r="15" spans="1:12" ht="16.5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21" t="s">
        <v>15</v>
      </c>
      <c r="K15" s="221"/>
      <c r="L15" s="222"/>
    </row>
    <row r="16" spans="1:12" ht="31.5" customHeight="1">
      <c r="A16" s="223" t="s">
        <v>225</v>
      </c>
      <c r="B16" s="224" t="s">
        <v>231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</row>
    <row r="17" spans="1:12" ht="31.5" customHeight="1">
      <c r="A17" s="223"/>
      <c r="B17" s="224" t="s">
        <v>228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</row>
    <row r="18" spans="1:12" ht="31.5" customHeight="1">
      <c r="A18" s="223"/>
      <c r="B18" s="224" t="s">
        <v>229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</row>
    <row r="19" spans="1:12" ht="31.5" customHeight="1">
      <c r="A19" s="223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ht="31.5" customHeight="1">
      <c r="A20" s="223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ht="31.5" customHeight="1">
      <c r="A21" s="223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ht="31.5" customHeight="1">
      <c r="A22" s="233">
        <f>I5</f>
        <v>20040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</row>
    <row r="23" spans="1:12" ht="31.5" customHeight="1">
      <c r="A23" s="107" t="s">
        <v>226</v>
      </c>
      <c r="B23" s="108"/>
      <c r="C23" s="108"/>
      <c r="D23" s="108"/>
      <c r="E23" s="107" t="s">
        <v>8</v>
      </c>
      <c r="F23" s="108"/>
      <c r="G23" s="108"/>
      <c r="H23" s="108"/>
      <c r="I23" s="107" t="s">
        <v>9</v>
      </c>
      <c r="J23" s="108"/>
      <c r="K23" s="108"/>
      <c r="L23" s="109"/>
    </row>
    <row r="24" spans="1:12" ht="51" customHeight="1">
      <c r="A24" s="39" t="s">
        <v>218</v>
      </c>
      <c r="B24" s="225"/>
      <c r="C24" s="225"/>
      <c r="D24" s="225"/>
      <c r="E24" s="226"/>
      <c r="F24" s="226"/>
      <c r="G24" s="226"/>
      <c r="H24" s="226"/>
      <c r="I24" s="227"/>
      <c r="J24" s="227"/>
      <c r="K24" s="227"/>
      <c r="L24" s="227"/>
    </row>
    <row r="25" spans="1:12" ht="53.25" customHeight="1">
      <c r="A25" s="39" t="s">
        <v>13</v>
      </c>
      <c r="B25" s="225"/>
      <c r="C25" s="225"/>
      <c r="D25" s="225"/>
      <c r="E25" s="226"/>
      <c r="F25" s="226"/>
      <c r="G25" s="226"/>
      <c r="H25" s="226"/>
      <c r="I25" s="227"/>
      <c r="J25" s="227"/>
      <c r="K25" s="227"/>
      <c r="L25" s="227"/>
    </row>
  </sheetData>
  <sheetProtection password="DD86" sheet="1" formatCells="0" formatColumns="0" formatRows="0" insertRows="0" deleteRows="0"/>
  <protectedRanges>
    <protectedRange sqref="B6:C7 E6:E7 I5:J7 K5:L7 J14:L14 J15:L15 B16:L16 B17:L17 B18:L18" name="範圍1"/>
  </protectedRanges>
  <mergeCells count="50">
    <mergeCell ref="J14:L14"/>
    <mergeCell ref="J15:L15"/>
    <mergeCell ref="A14:I15"/>
    <mergeCell ref="B20:L20"/>
    <mergeCell ref="B19:L19"/>
    <mergeCell ref="B18:L18"/>
    <mergeCell ref="B17:L17"/>
    <mergeCell ref="B16:L16"/>
    <mergeCell ref="B24:D24"/>
    <mergeCell ref="B25:D25"/>
    <mergeCell ref="E24:H25"/>
    <mergeCell ref="A16:A21"/>
    <mergeCell ref="A22:L22"/>
    <mergeCell ref="B21:L21"/>
    <mergeCell ref="I24:L25"/>
    <mergeCell ref="I23:L23"/>
    <mergeCell ref="E9:G9"/>
    <mergeCell ref="E12:G12"/>
    <mergeCell ref="A23:D23"/>
    <mergeCell ref="E23:H23"/>
    <mergeCell ref="E10:G10"/>
    <mergeCell ref="E11:G11"/>
    <mergeCell ref="A9:A10"/>
    <mergeCell ref="A11:A12"/>
    <mergeCell ref="B9:C10"/>
    <mergeCell ref="B11:C12"/>
    <mergeCell ref="I3:J4"/>
    <mergeCell ref="K3:L4"/>
    <mergeCell ref="I5:J7"/>
    <mergeCell ref="K5:L7"/>
    <mergeCell ref="D8:G8"/>
    <mergeCell ref="A8:C8"/>
    <mergeCell ref="J2:L2"/>
    <mergeCell ref="B6:C7"/>
    <mergeCell ref="D6:D7"/>
    <mergeCell ref="E6:E7"/>
    <mergeCell ref="H8:I8"/>
    <mergeCell ref="A13:L13"/>
    <mergeCell ref="H9:I12"/>
    <mergeCell ref="J8:L8"/>
    <mergeCell ref="J9:L12"/>
    <mergeCell ref="B3:H4"/>
    <mergeCell ref="A1:C1"/>
    <mergeCell ref="G1:H1"/>
    <mergeCell ref="A3:A5"/>
    <mergeCell ref="D5:E5"/>
    <mergeCell ref="A6:A7"/>
    <mergeCell ref="B5:C5"/>
    <mergeCell ref="F6:H7"/>
    <mergeCell ref="F5:H5"/>
  </mergeCells>
  <printOptions/>
  <pageMargins left="0.52" right="0.42" top="1.02" bottom="0.56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="145" zoomScaleNormal="145" zoomScalePageLayoutView="0" workbookViewId="0" topLeftCell="A1">
      <selection activeCell="B5" sqref="B5:F5"/>
    </sheetView>
  </sheetViews>
  <sheetFormatPr defaultColWidth="9.00390625" defaultRowHeight="16.5"/>
  <cols>
    <col min="1" max="1" width="7.25390625" style="10" customWidth="1"/>
    <col min="2" max="2" width="17.875" style="10" customWidth="1"/>
    <col min="3" max="3" width="3.25390625" style="10" customWidth="1"/>
    <col min="4" max="4" width="2.875" style="10" customWidth="1"/>
    <col min="5" max="5" width="3.875" style="10" customWidth="1"/>
    <col min="6" max="6" width="3.125" style="10" customWidth="1"/>
    <col min="7" max="7" width="5.00390625" style="10" customWidth="1"/>
    <col min="8" max="8" width="7.375" style="10" customWidth="1"/>
    <col min="9" max="9" width="9.75390625" style="10" customWidth="1"/>
    <col min="10" max="10" width="10.375" style="10" customWidth="1"/>
    <col min="11" max="11" width="22.375" style="10" customWidth="1"/>
    <col min="12" max="12" width="3.125" style="10" customWidth="1"/>
    <col min="13" max="13" width="5.375" style="10" customWidth="1"/>
    <col min="14" max="14" width="4.375" style="10" customWidth="1"/>
    <col min="15" max="15" width="4.125" style="10" customWidth="1"/>
    <col min="16" max="16384" width="9.00390625" style="10" customWidth="1"/>
  </cols>
  <sheetData>
    <row r="1" spans="1:11" s="5" customFormat="1" ht="19.5" customHeight="1">
      <c r="A1" s="179" t="s">
        <v>0</v>
      </c>
      <c r="B1" s="180"/>
      <c r="C1" s="180"/>
      <c r="D1" s="1"/>
      <c r="E1" s="1"/>
      <c r="F1" s="180"/>
      <c r="G1" s="180"/>
      <c r="H1" s="2"/>
      <c r="I1" s="2"/>
      <c r="J1" s="3"/>
      <c r="K1" s="4"/>
    </row>
    <row r="2" spans="1:11" ht="19.5" customHeight="1">
      <c r="A2" s="3" t="s">
        <v>1</v>
      </c>
      <c r="B2" s="2"/>
      <c r="C2" s="2"/>
      <c r="D2" s="2"/>
      <c r="E2" s="2"/>
      <c r="F2" s="2"/>
      <c r="G2" s="6"/>
      <c r="H2" s="7"/>
      <c r="I2" s="7"/>
      <c r="J2" s="8"/>
      <c r="K2" s="9" t="s">
        <v>2</v>
      </c>
    </row>
    <row r="3" spans="1:11" s="11" customFormat="1" ht="11.25" customHeight="1">
      <c r="A3" s="243" t="s">
        <v>3</v>
      </c>
      <c r="B3" s="158" t="s">
        <v>4</v>
      </c>
      <c r="C3" s="159"/>
      <c r="D3" s="159"/>
      <c r="E3" s="159"/>
      <c r="F3" s="159"/>
      <c r="G3" s="159"/>
      <c r="H3" s="159"/>
      <c r="I3" s="159"/>
      <c r="J3" s="160"/>
      <c r="K3" s="249" t="s">
        <v>5</v>
      </c>
    </row>
    <row r="4" spans="1:11" s="11" customFormat="1" ht="9" customHeight="1">
      <c r="A4" s="244"/>
      <c r="B4" s="246"/>
      <c r="C4" s="232"/>
      <c r="D4" s="232"/>
      <c r="E4" s="232"/>
      <c r="F4" s="232"/>
      <c r="G4" s="247"/>
      <c r="H4" s="247"/>
      <c r="I4" s="247"/>
      <c r="J4" s="248"/>
      <c r="K4" s="250"/>
    </row>
    <row r="5" spans="1:11" s="11" customFormat="1" ht="29.25" customHeight="1">
      <c r="A5" s="245"/>
      <c r="B5" s="150" t="s">
        <v>42</v>
      </c>
      <c r="C5" s="150"/>
      <c r="D5" s="150"/>
      <c r="E5" s="150"/>
      <c r="F5" s="192"/>
      <c r="G5" s="251">
        <v>53220000</v>
      </c>
      <c r="H5" s="252"/>
      <c r="I5" s="253" t="str">
        <f>IF(G5&gt;0,VLOOKUP(G5,'科目'!A:B,2,FALSE)," ")</f>
        <v>各校經常門分支計畫</v>
      </c>
      <c r="J5" s="254"/>
      <c r="K5" s="191"/>
    </row>
    <row r="6" spans="1:11" ht="16.5" customHeight="1">
      <c r="A6" s="186"/>
      <c r="B6" s="255" t="s">
        <v>259</v>
      </c>
      <c r="C6" s="256"/>
      <c r="D6" s="256"/>
      <c r="E6" s="256"/>
      <c r="F6" s="256"/>
      <c r="G6" s="259">
        <v>321</v>
      </c>
      <c r="H6" s="260"/>
      <c r="I6" s="263" t="str">
        <f>IF(G6&gt;0,VLOOKUP(G6,'科目'!A:B,2,FALSE)," ")</f>
        <v>辦公（事務）用品 </v>
      </c>
      <c r="J6" s="264"/>
      <c r="K6" s="267">
        <f>J33</f>
        <v>852</v>
      </c>
    </row>
    <row r="7" spans="1:11" ht="12.75" customHeight="1">
      <c r="A7" s="186"/>
      <c r="B7" s="257"/>
      <c r="C7" s="258"/>
      <c r="D7" s="258"/>
      <c r="E7" s="258"/>
      <c r="F7" s="258"/>
      <c r="G7" s="261"/>
      <c r="H7" s="262"/>
      <c r="I7" s="265"/>
      <c r="J7" s="266"/>
      <c r="K7" s="268"/>
    </row>
    <row r="8" spans="1:11" ht="3.75" customHeight="1">
      <c r="A8" s="269"/>
      <c r="B8" s="269"/>
      <c r="C8" s="269"/>
      <c r="D8" s="269"/>
      <c r="E8" s="269"/>
      <c r="F8" s="269"/>
      <c r="G8" s="270"/>
      <c r="H8" s="270"/>
      <c r="I8" s="270"/>
      <c r="J8" s="270"/>
      <c r="K8" s="269"/>
    </row>
    <row r="9" spans="1:11" s="11" customFormat="1" ht="18" customHeight="1">
      <c r="A9" s="271" t="s">
        <v>6</v>
      </c>
      <c r="B9" s="272"/>
      <c r="C9" s="271" t="s">
        <v>7</v>
      </c>
      <c r="D9" s="272"/>
      <c r="E9" s="272"/>
      <c r="F9" s="272"/>
      <c r="G9" s="272"/>
      <c r="H9" s="272"/>
      <c r="I9" s="271" t="s">
        <v>8</v>
      </c>
      <c r="J9" s="272"/>
      <c r="K9" s="14" t="s">
        <v>9</v>
      </c>
    </row>
    <row r="10" spans="1:11" s="11" customFormat="1" ht="34.5" customHeight="1">
      <c r="A10" s="38" t="s">
        <v>10</v>
      </c>
      <c r="B10" s="12"/>
      <c r="C10" s="273" t="s">
        <v>11</v>
      </c>
      <c r="D10" s="274"/>
      <c r="E10" s="275"/>
      <c r="F10" s="276"/>
      <c r="G10" s="276"/>
      <c r="H10" s="277"/>
      <c r="I10" s="278"/>
      <c r="J10" s="278"/>
      <c r="K10" s="281"/>
    </row>
    <row r="11" spans="1:11" s="11" customFormat="1" ht="18" customHeight="1">
      <c r="A11" s="205" t="s">
        <v>12</v>
      </c>
      <c r="B11" s="284"/>
      <c r="C11" s="285" t="s">
        <v>34</v>
      </c>
      <c r="D11" s="286"/>
      <c r="E11" s="289"/>
      <c r="F11" s="290"/>
      <c r="G11" s="290"/>
      <c r="H11" s="291"/>
      <c r="I11" s="279"/>
      <c r="J11" s="279"/>
      <c r="K11" s="282"/>
    </row>
    <row r="12" spans="1:11" s="11" customFormat="1" ht="15" customHeight="1">
      <c r="A12" s="206"/>
      <c r="B12" s="169"/>
      <c r="C12" s="287"/>
      <c r="D12" s="288"/>
      <c r="E12" s="292"/>
      <c r="F12" s="293"/>
      <c r="G12" s="293"/>
      <c r="H12" s="294"/>
      <c r="I12" s="279"/>
      <c r="J12" s="279"/>
      <c r="K12" s="282"/>
    </row>
    <row r="13" spans="1:11" s="11" customFormat="1" ht="36.75" customHeight="1">
      <c r="A13" s="15" t="s">
        <v>13</v>
      </c>
      <c r="B13" s="12"/>
      <c r="C13" s="295" t="s">
        <v>33</v>
      </c>
      <c r="D13" s="296"/>
      <c r="E13" s="295"/>
      <c r="F13" s="297"/>
      <c r="G13" s="297"/>
      <c r="H13" s="296"/>
      <c r="I13" s="280"/>
      <c r="J13" s="280"/>
      <c r="K13" s="283"/>
    </row>
    <row r="14" spans="1:11" ht="27.75" customHeight="1">
      <c r="A14" s="298" t="s">
        <v>14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</row>
    <row r="15" spans="1:11" s="16" customFormat="1" ht="13.5" customHeight="1">
      <c r="A15" s="299" t="s">
        <v>207</v>
      </c>
      <c r="B15" s="300"/>
      <c r="C15" s="300"/>
      <c r="D15" s="300"/>
      <c r="E15" s="300"/>
      <c r="F15" s="300"/>
      <c r="G15" s="300"/>
      <c r="H15" s="300"/>
      <c r="I15" s="300"/>
      <c r="J15" s="300"/>
      <c r="K15" s="40" t="s">
        <v>40</v>
      </c>
    </row>
    <row r="16" spans="1:11" ht="13.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41" t="s">
        <v>15</v>
      </c>
    </row>
    <row r="17" spans="1:12" s="18" customFormat="1" ht="15.75" customHeight="1">
      <c r="A17" s="303" t="s">
        <v>16</v>
      </c>
      <c r="B17" s="304"/>
      <c r="C17" s="303" t="s">
        <v>17</v>
      </c>
      <c r="D17" s="304"/>
      <c r="E17" s="304"/>
      <c r="F17" s="307"/>
      <c r="G17" s="158" t="s">
        <v>203</v>
      </c>
      <c r="H17" s="158" t="s">
        <v>204</v>
      </c>
      <c r="I17" s="311" t="s">
        <v>18</v>
      </c>
      <c r="J17" s="312"/>
      <c r="K17" s="313" t="s">
        <v>19</v>
      </c>
      <c r="L17" s="17"/>
    </row>
    <row r="18" spans="1:12" s="18" customFormat="1" ht="15.75" customHeight="1">
      <c r="A18" s="305"/>
      <c r="B18" s="306"/>
      <c r="C18" s="308"/>
      <c r="D18" s="309"/>
      <c r="E18" s="309"/>
      <c r="F18" s="310"/>
      <c r="G18" s="246"/>
      <c r="H18" s="246"/>
      <c r="I18" s="37" t="s">
        <v>205</v>
      </c>
      <c r="J18" s="37" t="s">
        <v>206</v>
      </c>
      <c r="K18" s="314"/>
      <c r="L18" s="17"/>
    </row>
    <row r="19" spans="1:12" s="28" customFormat="1" ht="15.75" customHeight="1">
      <c r="A19" s="315" t="s">
        <v>208</v>
      </c>
      <c r="B19" s="316"/>
      <c r="C19" s="317" t="s">
        <v>215</v>
      </c>
      <c r="D19" s="318"/>
      <c r="E19" s="318"/>
      <c r="F19" s="319"/>
      <c r="G19" s="42" t="s">
        <v>35</v>
      </c>
      <c r="H19" s="36">
        <v>13</v>
      </c>
      <c r="I19" s="36">
        <v>24</v>
      </c>
      <c r="J19" s="31">
        <f aca="true" t="shared" si="0" ref="J19:J32">I19*H19</f>
        <v>312</v>
      </c>
      <c r="K19" s="32"/>
      <c r="L19" s="33"/>
    </row>
    <row r="20" spans="1:12" s="28" customFormat="1" ht="15.75" customHeight="1">
      <c r="A20" s="315" t="s">
        <v>209</v>
      </c>
      <c r="B20" s="316"/>
      <c r="C20" s="317" t="s">
        <v>216</v>
      </c>
      <c r="D20" s="318"/>
      <c r="E20" s="318"/>
      <c r="F20" s="319"/>
      <c r="G20" s="36" t="s">
        <v>35</v>
      </c>
      <c r="H20" s="36">
        <v>6</v>
      </c>
      <c r="I20" s="36">
        <v>57</v>
      </c>
      <c r="J20" s="31">
        <f t="shared" si="0"/>
        <v>342</v>
      </c>
      <c r="K20" s="32"/>
      <c r="L20" s="33"/>
    </row>
    <row r="21" spans="1:12" s="28" customFormat="1" ht="15.75" customHeight="1">
      <c r="A21" s="315" t="s">
        <v>210</v>
      </c>
      <c r="B21" s="316"/>
      <c r="C21" s="317" t="s">
        <v>217</v>
      </c>
      <c r="D21" s="318"/>
      <c r="E21" s="318"/>
      <c r="F21" s="319"/>
      <c r="G21" s="36" t="s">
        <v>35</v>
      </c>
      <c r="H21" s="36">
        <v>6</v>
      </c>
      <c r="I21" s="36">
        <v>33</v>
      </c>
      <c r="J21" s="31">
        <f t="shared" si="0"/>
        <v>198</v>
      </c>
      <c r="K21" s="32"/>
      <c r="L21" s="33"/>
    </row>
    <row r="22" spans="1:12" s="28" customFormat="1" ht="15.75" customHeight="1">
      <c r="A22" s="315"/>
      <c r="B22" s="316"/>
      <c r="C22" s="317"/>
      <c r="D22" s="318"/>
      <c r="E22" s="318"/>
      <c r="F22" s="319"/>
      <c r="G22" s="36"/>
      <c r="H22" s="36"/>
      <c r="I22" s="36"/>
      <c r="J22" s="31">
        <f t="shared" si="0"/>
        <v>0</v>
      </c>
      <c r="K22" s="32"/>
      <c r="L22" s="33"/>
    </row>
    <row r="23" spans="1:12" s="28" customFormat="1" ht="15.75" customHeight="1">
      <c r="A23" s="315"/>
      <c r="B23" s="316"/>
      <c r="C23" s="317"/>
      <c r="D23" s="318"/>
      <c r="E23" s="318"/>
      <c r="F23" s="319"/>
      <c r="G23" s="36"/>
      <c r="H23" s="36"/>
      <c r="I23" s="36"/>
      <c r="J23" s="31">
        <f t="shared" si="0"/>
        <v>0</v>
      </c>
      <c r="K23" s="32"/>
      <c r="L23" s="34"/>
    </row>
    <row r="24" spans="1:12" s="28" customFormat="1" ht="15.75" customHeight="1">
      <c r="A24" s="315"/>
      <c r="B24" s="316"/>
      <c r="C24" s="317"/>
      <c r="D24" s="318"/>
      <c r="E24" s="318"/>
      <c r="F24" s="319"/>
      <c r="G24" s="36"/>
      <c r="H24" s="36"/>
      <c r="I24" s="36"/>
      <c r="J24" s="31">
        <f t="shared" si="0"/>
        <v>0</v>
      </c>
      <c r="K24" s="32"/>
      <c r="L24" s="33"/>
    </row>
    <row r="25" spans="1:12" s="28" customFormat="1" ht="16.5" customHeight="1">
      <c r="A25" s="315"/>
      <c r="B25" s="316"/>
      <c r="C25" s="43"/>
      <c r="D25" s="44"/>
      <c r="E25" s="44"/>
      <c r="F25" s="45"/>
      <c r="G25" s="36"/>
      <c r="H25" s="36"/>
      <c r="I25" s="36"/>
      <c r="J25" s="31">
        <f t="shared" si="0"/>
        <v>0</v>
      </c>
      <c r="K25" s="32"/>
      <c r="L25" s="33"/>
    </row>
    <row r="26" spans="1:12" s="28" customFormat="1" ht="15.75" customHeight="1">
      <c r="A26" s="315"/>
      <c r="B26" s="316"/>
      <c r="C26" s="43"/>
      <c r="D26" s="44"/>
      <c r="E26" s="44"/>
      <c r="F26" s="45"/>
      <c r="G26" s="36"/>
      <c r="H26" s="36"/>
      <c r="I26" s="36"/>
      <c r="J26" s="31">
        <f t="shared" si="0"/>
        <v>0</v>
      </c>
      <c r="K26" s="32"/>
      <c r="L26" s="33"/>
    </row>
    <row r="27" spans="1:12" s="28" customFormat="1" ht="15.75" customHeight="1">
      <c r="A27" s="315"/>
      <c r="B27" s="316"/>
      <c r="C27" s="43"/>
      <c r="D27" s="44"/>
      <c r="E27" s="44"/>
      <c r="F27" s="45"/>
      <c r="G27" s="36"/>
      <c r="H27" s="36"/>
      <c r="I27" s="36"/>
      <c r="J27" s="31">
        <f t="shared" si="0"/>
        <v>0</v>
      </c>
      <c r="K27" s="32"/>
      <c r="L27" s="33"/>
    </row>
    <row r="28" spans="1:12" s="28" customFormat="1" ht="15.75" customHeight="1">
      <c r="A28" s="315"/>
      <c r="B28" s="316"/>
      <c r="C28" s="317"/>
      <c r="D28" s="318"/>
      <c r="E28" s="318"/>
      <c r="F28" s="319"/>
      <c r="G28" s="36"/>
      <c r="H28" s="36"/>
      <c r="I28" s="36"/>
      <c r="J28" s="31">
        <f t="shared" si="0"/>
        <v>0</v>
      </c>
      <c r="K28" s="32"/>
      <c r="L28" s="33"/>
    </row>
    <row r="29" spans="1:12" s="28" customFormat="1" ht="15.75" customHeight="1">
      <c r="A29" s="315"/>
      <c r="B29" s="316"/>
      <c r="C29" s="317"/>
      <c r="D29" s="318"/>
      <c r="E29" s="318"/>
      <c r="F29" s="319"/>
      <c r="G29" s="36"/>
      <c r="H29" s="36"/>
      <c r="I29" s="36"/>
      <c r="J29" s="31">
        <f t="shared" si="0"/>
        <v>0</v>
      </c>
      <c r="K29" s="32"/>
      <c r="L29" s="33"/>
    </row>
    <row r="30" spans="1:12" s="28" customFormat="1" ht="15.75" customHeight="1">
      <c r="A30" s="315"/>
      <c r="B30" s="316"/>
      <c r="C30" s="317"/>
      <c r="D30" s="318"/>
      <c r="E30" s="318"/>
      <c r="F30" s="319"/>
      <c r="G30" s="36"/>
      <c r="H30" s="36"/>
      <c r="I30" s="36"/>
      <c r="J30" s="31">
        <f t="shared" si="0"/>
        <v>0</v>
      </c>
      <c r="K30" s="32"/>
      <c r="L30" s="34"/>
    </row>
    <row r="31" spans="1:12" s="28" customFormat="1" ht="15.75" customHeight="1">
      <c r="A31" s="315"/>
      <c r="B31" s="316"/>
      <c r="C31" s="317"/>
      <c r="D31" s="318"/>
      <c r="E31" s="318"/>
      <c r="F31" s="319"/>
      <c r="G31" s="36"/>
      <c r="H31" s="36"/>
      <c r="I31" s="36"/>
      <c r="J31" s="31">
        <f t="shared" si="0"/>
        <v>0</v>
      </c>
      <c r="K31" s="32"/>
      <c r="L31" s="33"/>
    </row>
    <row r="32" spans="1:12" s="28" customFormat="1" ht="15.75" customHeight="1">
      <c r="A32" s="315"/>
      <c r="B32" s="316"/>
      <c r="C32" s="317"/>
      <c r="D32" s="318"/>
      <c r="E32" s="318"/>
      <c r="F32" s="319"/>
      <c r="G32" s="36"/>
      <c r="H32" s="36"/>
      <c r="I32" s="36"/>
      <c r="J32" s="31">
        <f t="shared" si="0"/>
        <v>0</v>
      </c>
      <c r="K32" s="32"/>
      <c r="L32" s="33"/>
    </row>
    <row r="33" spans="1:12" s="28" customFormat="1" ht="15.75" customHeight="1">
      <c r="A33" s="320" t="s">
        <v>20</v>
      </c>
      <c r="B33" s="321"/>
      <c r="C33" s="322"/>
      <c r="D33" s="323"/>
      <c r="E33" s="323"/>
      <c r="F33" s="324"/>
      <c r="G33" s="35"/>
      <c r="H33" s="35"/>
      <c r="I33" s="35"/>
      <c r="J33" s="31">
        <f>SUM(J19:J32)</f>
        <v>852</v>
      </c>
      <c r="K33" s="32"/>
      <c r="L33" s="33"/>
    </row>
    <row r="34" spans="1:12" ht="24" customHeight="1">
      <c r="A34" s="325" t="s">
        <v>21</v>
      </c>
      <c r="B34" s="326"/>
      <c r="C34" s="326"/>
      <c r="D34" s="326"/>
      <c r="E34" s="326"/>
      <c r="F34" s="326"/>
      <c r="G34" s="326"/>
      <c r="H34" s="326"/>
      <c r="I34" s="327" t="s">
        <v>22</v>
      </c>
      <c r="J34" s="328"/>
      <c r="K34" s="19" t="s">
        <v>23</v>
      </c>
      <c r="L34" s="13"/>
    </row>
    <row r="35" spans="1:12" ht="24" customHeight="1">
      <c r="A35" s="329" t="s">
        <v>329</v>
      </c>
      <c r="B35" s="330"/>
      <c r="C35" s="330"/>
      <c r="D35" s="330"/>
      <c r="E35" s="330"/>
      <c r="F35" s="330"/>
      <c r="G35" s="330"/>
      <c r="H35" s="330"/>
      <c r="I35" s="327" t="s">
        <v>24</v>
      </c>
      <c r="J35" s="328"/>
      <c r="K35" s="20" t="s">
        <v>15</v>
      </c>
      <c r="L35" s="13"/>
    </row>
    <row r="36" spans="1:12" s="18" customFormat="1" ht="24" customHeight="1">
      <c r="A36" s="331"/>
      <c r="B36" s="332"/>
      <c r="C36" s="332"/>
      <c r="D36" s="332"/>
      <c r="E36" s="332"/>
      <c r="F36" s="332"/>
      <c r="G36" s="332"/>
      <c r="H36" s="332"/>
      <c r="I36" s="327" t="s">
        <v>25</v>
      </c>
      <c r="J36" s="328"/>
      <c r="K36" s="21"/>
      <c r="L36" s="17"/>
    </row>
    <row r="37" spans="1:11" s="18" customFormat="1" ht="19.5" customHeight="1">
      <c r="A37" s="311" t="s">
        <v>26</v>
      </c>
      <c r="B37" s="333"/>
      <c r="C37" s="311" t="s">
        <v>27</v>
      </c>
      <c r="D37" s="333"/>
      <c r="E37" s="333"/>
      <c r="F37" s="333"/>
      <c r="G37" s="333"/>
      <c r="H37" s="333"/>
      <c r="I37" s="334" t="s">
        <v>8</v>
      </c>
      <c r="J37" s="312"/>
      <c r="K37" s="22" t="s">
        <v>9</v>
      </c>
    </row>
    <row r="38" spans="1:11" s="5" customFormat="1" ht="13.5" customHeight="1">
      <c r="A38" s="335" t="s">
        <v>28</v>
      </c>
      <c r="B38" s="337"/>
      <c r="C38" s="23" t="s">
        <v>29</v>
      </c>
      <c r="D38" s="29"/>
      <c r="E38" s="29"/>
      <c r="F38" s="24"/>
      <c r="G38" s="24"/>
      <c r="H38" s="24"/>
      <c r="I38" s="339"/>
      <c r="J38" s="340"/>
      <c r="K38" s="340"/>
    </row>
    <row r="39" spans="1:11" s="5" customFormat="1" ht="13.5" customHeight="1">
      <c r="A39" s="336"/>
      <c r="B39" s="338"/>
      <c r="C39" s="25" t="s">
        <v>30</v>
      </c>
      <c r="D39" s="30"/>
      <c r="E39" s="30"/>
      <c r="F39" s="26"/>
      <c r="G39" s="26"/>
      <c r="H39" s="26"/>
      <c r="I39" s="341"/>
      <c r="J39" s="342"/>
      <c r="K39" s="342"/>
    </row>
    <row r="40" spans="1:11" s="5" customFormat="1" ht="13.5" customHeight="1">
      <c r="A40" s="336"/>
      <c r="B40" s="338"/>
      <c r="C40" s="27" t="s">
        <v>31</v>
      </c>
      <c r="D40" s="26"/>
      <c r="E40" s="26"/>
      <c r="F40" s="26"/>
      <c r="G40" s="26"/>
      <c r="H40" s="26"/>
      <c r="I40" s="341"/>
      <c r="J40" s="342"/>
      <c r="K40" s="342"/>
    </row>
    <row r="41" spans="1:11" s="18" customFormat="1" ht="12" customHeight="1">
      <c r="A41" s="336"/>
      <c r="B41" s="338"/>
      <c r="C41" s="348" t="s">
        <v>36</v>
      </c>
      <c r="D41" s="348"/>
      <c r="E41" s="143"/>
      <c r="F41" s="143"/>
      <c r="G41" s="143"/>
      <c r="H41" s="143"/>
      <c r="I41" s="341"/>
      <c r="J41" s="342"/>
      <c r="K41" s="342"/>
    </row>
    <row r="42" spans="1:11" s="18" customFormat="1" ht="21.75" customHeight="1">
      <c r="A42" s="349" t="s">
        <v>32</v>
      </c>
      <c r="B42" s="337"/>
      <c r="C42" s="348"/>
      <c r="D42" s="348"/>
      <c r="E42" s="143"/>
      <c r="F42" s="143"/>
      <c r="G42" s="143"/>
      <c r="H42" s="143"/>
      <c r="I42" s="343"/>
      <c r="J42" s="344"/>
      <c r="K42" s="342"/>
    </row>
    <row r="43" spans="1:11" s="18" customFormat="1" ht="42" customHeight="1">
      <c r="A43" s="350"/>
      <c r="B43" s="351"/>
      <c r="C43" s="348" t="s">
        <v>37</v>
      </c>
      <c r="D43" s="348"/>
      <c r="E43" s="143"/>
      <c r="F43" s="143"/>
      <c r="G43" s="143"/>
      <c r="H43" s="143"/>
      <c r="I43" s="345"/>
      <c r="J43" s="346"/>
      <c r="K43" s="347"/>
    </row>
  </sheetData>
  <sheetProtection password="DD86" sheet="1" formatCells="0" formatColumns="0" formatRows="0" insertRows="0" deleteRows="0"/>
  <protectedRanges>
    <protectedRange sqref="B6:F7 G5:H5 G6:H7 K15 K16 A19:I32 A35:H36" name="範圍1"/>
  </protectedRanges>
  <mergeCells count="80">
    <mergeCell ref="K38:K43"/>
    <mergeCell ref="C41:D42"/>
    <mergeCell ref="E41:H42"/>
    <mergeCell ref="A42:A43"/>
    <mergeCell ref="B42:B43"/>
    <mergeCell ref="C43:D43"/>
    <mergeCell ref="E43:H43"/>
    <mergeCell ref="A37:B37"/>
    <mergeCell ref="C37:H37"/>
    <mergeCell ref="I37:J37"/>
    <mergeCell ref="A38:A41"/>
    <mergeCell ref="B38:B41"/>
    <mergeCell ref="I38:J43"/>
    <mergeCell ref="A33:B33"/>
    <mergeCell ref="C33:F33"/>
    <mergeCell ref="A34:H34"/>
    <mergeCell ref="I34:J34"/>
    <mergeCell ref="A35:H36"/>
    <mergeCell ref="I35:J35"/>
    <mergeCell ref="I36:J36"/>
    <mergeCell ref="A30:B30"/>
    <mergeCell ref="C30:F30"/>
    <mergeCell ref="A31:B31"/>
    <mergeCell ref="C31:F31"/>
    <mergeCell ref="A32:B32"/>
    <mergeCell ref="C32:F32"/>
    <mergeCell ref="A25:B25"/>
    <mergeCell ref="A26:B26"/>
    <mergeCell ref="A27:B27"/>
    <mergeCell ref="A28:B28"/>
    <mergeCell ref="C28:F28"/>
    <mergeCell ref="A29:B29"/>
    <mergeCell ref="C29:F29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4:K14"/>
    <mergeCell ref="A15:J16"/>
    <mergeCell ref="A17:B18"/>
    <mergeCell ref="C17:F18"/>
    <mergeCell ref="G17:G18"/>
    <mergeCell ref="H17:H18"/>
    <mergeCell ref="I17:J17"/>
    <mergeCell ref="K17:K18"/>
    <mergeCell ref="K10:K13"/>
    <mergeCell ref="A11:A12"/>
    <mergeCell ref="B11:B12"/>
    <mergeCell ref="C11:D12"/>
    <mergeCell ref="E11:H12"/>
    <mergeCell ref="C13:D13"/>
    <mergeCell ref="E13:H13"/>
    <mergeCell ref="A9:B9"/>
    <mergeCell ref="C9:H9"/>
    <mergeCell ref="I9:J9"/>
    <mergeCell ref="C10:D10"/>
    <mergeCell ref="E10:H10"/>
    <mergeCell ref="I10:J13"/>
    <mergeCell ref="A6:A7"/>
    <mergeCell ref="B6:F7"/>
    <mergeCell ref="G6:H7"/>
    <mergeCell ref="I6:J7"/>
    <mergeCell ref="K6:K7"/>
    <mergeCell ref="A8:K8"/>
    <mergeCell ref="A1:C1"/>
    <mergeCell ref="F1:G1"/>
    <mergeCell ref="A3:A5"/>
    <mergeCell ref="B3:J4"/>
    <mergeCell ref="K3:K5"/>
    <mergeCell ref="B5:F5"/>
    <mergeCell ref="G5:H5"/>
    <mergeCell ref="I5:J5"/>
  </mergeCells>
  <printOptions/>
  <pageMargins left="0.44" right="0.35433070866141736" top="0.9055118110236221" bottom="0.1968503937007874" header="0.15748031496062992" footer="0.2362204724409449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zoomScale="145" zoomScaleNormal="145" zoomScalePageLayoutView="0" workbookViewId="0" topLeftCell="A1">
      <selection activeCell="I10" sqref="I10:J13"/>
    </sheetView>
  </sheetViews>
  <sheetFormatPr defaultColWidth="9.00390625" defaultRowHeight="16.5"/>
  <cols>
    <col min="1" max="1" width="7.25390625" style="10" customWidth="1"/>
    <col min="2" max="2" width="19.00390625" style="10" customWidth="1"/>
    <col min="3" max="3" width="3.25390625" style="10" customWidth="1"/>
    <col min="4" max="4" width="4.375" style="10" customWidth="1"/>
    <col min="5" max="5" width="3.875" style="10" customWidth="1"/>
    <col min="6" max="6" width="2.375" style="10" customWidth="1"/>
    <col min="7" max="7" width="5.75390625" style="10" customWidth="1"/>
    <col min="8" max="8" width="6.375" style="10" customWidth="1"/>
    <col min="9" max="9" width="8.50390625" style="10" customWidth="1"/>
    <col min="10" max="10" width="10.75390625" style="10" customWidth="1"/>
    <col min="11" max="11" width="20.375" style="10" customWidth="1"/>
    <col min="12" max="12" width="3.125" style="10" customWidth="1"/>
    <col min="13" max="16384" width="9.00390625" style="10" customWidth="1"/>
  </cols>
  <sheetData>
    <row r="1" spans="1:11" s="5" customFormat="1" ht="19.5" customHeight="1">
      <c r="A1" s="179" t="s">
        <v>0</v>
      </c>
      <c r="B1" s="180"/>
      <c r="C1" s="180"/>
      <c r="D1" s="1"/>
      <c r="E1" s="1"/>
      <c r="F1" s="180"/>
      <c r="G1" s="180"/>
      <c r="H1" s="2"/>
      <c r="I1" s="2"/>
      <c r="J1" s="3"/>
      <c r="K1" s="4"/>
    </row>
    <row r="2" spans="1:11" ht="19.5" customHeight="1">
      <c r="A2" s="3" t="s">
        <v>1</v>
      </c>
      <c r="B2" s="2"/>
      <c r="C2" s="2"/>
      <c r="D2" s="2"/>
      <c r="E2" s="2"/>
      <c r="F2" s="2"/>
      <c r="G2" s="6"/>
      <c r="H2" s="7"/>
      <c r="I2" s="7"/>
      <c r="J2" s="8"/>
      <c r="K2" s="9" t="s">
        <v>2</v>
      </c>
    </row>
    <row r="3" spans="1:11" s="11" customFormat="1" ht="11.25" customHeight="1">
      <c r="A3" s="243" t="s">
        <v>3</v>
      </c>
      <c r="B3" s="158" t="s">
        <v>4</v>
      </c>
      <c r="C3" s="159"/>
      <c r="D3" s="159"/>
      <c r="E3" s="159"/>
      <c r="F3" s="159"/>
      <c r="G3" s="159"/>
      <c r="H3" s="159"/>
      <c r="I3" s="159"/>
      <c r="J3" s="160"/>
      <c r="K3" s="249" t="s">
        <v>5</v>
      </c>
    </row>
    <row r="4" spans="1:11" s="11" customFormat="1" ht="9" customHeight="1">
      <c r="A4" s="244"/>
      <c r="B4" s="246"/>
      <c r="C4" s="232"/>
      <c r="D4" s="232"/>
      <c r="E4" s="232"/>
      <c r="F4" s="232"/>
      <c r="G4" s="247"/>
      <c r="H4" s="247"/>
      <c r="I4" s="247"/>
      <c r="J4" s="248"/>
      <c r="K4" s="250"/>
    </row>
    <row r="5" spans="1:11" s="11" customFormat="1" ht="24.75" customHeight="1">
      <c r="A5" s="245"/>
      <c r="B5" s="186" t="s">
        <v>42</v>
      </c>
      <c r="C5" s="186"/>
      <c r="D5" s="186"/>
      <c r="E5" s="186"/>
      <c r="F5" s="356"/>
      <c r="G5" s="334">
        <v>2123</v>
      </c>
      <c r="H5" s="312"/>
      <c r="I5" s="236" t="s">
        <v>44</v>
      </c>
      <c r="J5" s="237"/>
      <c r="K5" s="191"/>
    </row>
    <row r="6" spans="1:11" ht="16.5" customHeight="1">
      <c r="A6" s="186"/>
      <c r="B6" s="255" t="s">
        <v>302</v>
      </c>
      <c r="C6" s="256"/>
      <c r="D6" s="256"/>
      <c r="E6" s="256"/>
      <c r="F6" s="256"/>
      <c r="G6" s="239" t="s">
        <v>41</v>
      </c>
      <c r="H6" s="357">
        <v>30016</v>
      </c>
      <c r="I6" s="352" t="str">
        <f>IF(H6&gt;0,VLOOKUP(H6,'科目'!A:B,2,FALSE)," ")</f>
        <v>體育處補助游泳教學</v>
      </c>
      <c r="J6" s="353"/>
      <c r="K6" s="267">
        <f>J33</f>
        <v>24</v>
      </c>
    </row>
    <row r="7" spans="1:11" ht="12.75" customHeight="1">
      <c r="A7" s="186"/>
      <c r="B7" s="257"/>
      <c r="C7" s="258"/>
      <c r="D7" s="258"/>
      <c r="E7" s="258"/>
      <c r="F7" s="258"/>
      <c r="G7" s="240"/>
      <c r="H7" s="358"/>
      <c r="I7" s="354"/>
      <c r="J7" s="355"/>
      <c r="K7" s="268"/>
    </row>
    <row r="8" spans="1:11" ht="3.75" customHeight="1">
      <c r="A8" s="269"/>
      <c r="B8" s="269"/>
      <c r="C8" s="269"/>
      <c r="D8" s="269"/>
      <c r="E8" s="269"/>
      <c r="F8" s="269"/>
      <c r="G8" s="270"/>
      <c r="H8" s="270"/>
      <c r="I8" s="270"/>
      <c r="J8" s="270"/>
      <c r="K8" s="269"/>
    </row>
    <row r="9" spans="1:11" s="11" customFormat="1" ht="18" customHeight="1">
      <c r="A9" s="271" t="s">
        <v>6</v>
      </c>
      <c r="B9" s="272"/>
      <c r="C9" s="271" t="s">
        <v>7</v>
      </c>
      <c r="D9" s="272"/>
      <c r="E9" s="272"/>
      <c r="F9" s="272"/>
      <c r="G9" s="272"/>
      <c r="H9" s="272"/>
      <c r="I9" s="271" t="s">
        <v>8</v>
      </c>
      <c r="J9" s="272"/>
      <c r="K9" s="14" t="s">
        <v>9</v>
      </c>
    </row>
    <row r="10" spans="1:11" s="11" customFormat="1" ht="34.5" customHeight="1">
      <c r="A10" s="38" t="s">
        <v>10</v>
      </c>
      <c r="B10" s="12"/>
      <c r="C10" s="273" t="s">
        <v>11</v>
      </c>
      <c r="D10" s="274"/>
      <c r="E10" s="275"/>
      <c r="F10" s="276"/>
      <c r="G10" s="276"/>
      <c r="H10" s="277"/>
      <c r="I10" s="278"/>
      <c r="J10" s="278"/>
      <c r="K10" s="281"/>
    </row>
    <row r="11" spans="1:11" s="11" customFormat="1" ht="18" customHeight="1">
      <c r="A11" s="205" t="s">
        <v>12</v>
      </c>
      <c r="B11" s="284"/>
      <c r="C11" s="285" t="s">
        <v>34</v>
      </c>
      <c r="D11" s="286"/>
      <c r="E11" s="289"/>
      <c r="F11" s="290"/>
      <c r="G11" s="290"/>
      <c r="H11" s="291"/>
      <c r="I11" s="279"/>
      <c r="J11" s="279"/>
      <c r="K11" s="282"/>
    </row>
    <row r="12" spans="1:11" s="11" customFormat="1" ht="15" customHeight="1">
      <c r="A12" s="206"/>
      <c r="B12" s="169"/>
      <c r="C12" s="287"/>
      <c r="D12" s="288"/>
      <c r="E12" s="292"/>
      <c r="F12" s="293"/>
      <c r="G12" s="293"/>
      <c r="H12" s="294"/>
      <c r="I12" s="279"/>
      <c r="J12" s="279"/>
      <c r="K12" s="282"/>
    </row>
    <row r="13" spans="1:11" s="11" customFormat="1" ht="36.75" customHeight="1">
      <c r="A13" s="15" t="s">
        <v>13</v>
      </c>
      <c r="B13" s="12"/>
      <c r="C13" s="295" t="s">
        <v>33</v>
      </c>
      <c r="D13" s="296"/>
      <c r="E13" s="295"/>
      <c r="F13" s="297"/>
      <c r="G13" s="297"/>
      <c r="H13" s="296"/>
      <c r="I13" s="280"/>
      <c r="J13" s="280"/>
      <c r="K13" s="283"/>
    </row>
    <row r="14" spans="1:11" ht="27.75" customHeight="1">
      <c r="A14" s="298" t="s">
        <v>14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</row>
    <row r="15" spans="1:11" s="16" customFormat="1" ht="13.5" customHeight="1">
      <c r="A15" s="299" t="s">
        <v>207</v>
      </c>
      <c r="B15" s="300"/>
      <c r="C15" s="300"/>
      <c r="D15" s="300"/>
      <c r="E15" s="300"/>
      <c r="F15" s="300"/>
      <c r="G15" s="300"/>
      <c r="H15" s="300"/>
      <c r="I15" s="300"/>
      <c r="J15" s="300"/>
      <c r="K15" s="40" t="s">
        <v>40</v>
      </c>
    </row>
    <row r="16" spans="1:11" ht="13.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41" t="s">
        <v>15</v>
      </c>
    </row>
    <row r="17" spans="1:12" s="18" customFormat="1" ht="15.75" customHeight="1">
      <c r="A17" s="303" t="s">
        <v>16</v>
      </c>
      <c r="B17" s="304"/>
      <c r="C17" s="303" t="s">
        <v>17</v>
      </c>
      <c r="D17" s="304"/>
      <c r="E17" s="304"/>
      <c r="F17" s="307"/>
      <c r="G17" s="158" t="s">
        <v>203</v>
      </c>
      <c r="H17" s="158" t="s">
        <v>204</v>
      </c>
      <c r="I17" s="311" t="s">
        <v>18</v>
      </c>
      <c r="J17" s="312"/>
      <c r="K17" s="313" t="s">
        <v>19</v>
      </c>
      <c r="L17" s="17"/>
    </row>
    <row r="18" spans="1:12" s="18" customFormat="1" ht="15.75" customHeight="1">
      <c r="A18" s="305"/>
      <c r="B18" s="306"/>
      <c r="C18" s="308"/>
      <c r="D18" s="309"/>
      <c r="E18" s="309"/>
      <c r="F18" s="310"/>
      <c r="G18" s="246"/>
      <c r="H18" s="246"/>
      <c r="I18" s="37" t="s">
        <v>205</v>
      </c>
      <c r="J18" s="37" t="s">
        <v>206</v>
      </c>
      <c r="K18" s="314"/>
      <c r="L18" s="17"/>
    </row>
    <row r="19" spans="1:12" s="28" customFormat="1" ht="15.75" customHeight="1">
      <c r="A19" s="315" t="s">
        <v>211</v>
      </c>
      <c r="B19" s="316"/>
      <c r="C19" s="317" t="s">
        <v>213</v>
      </c>
      <c r="D19" s="318"/>
      <c r="E19" s="318"/>
      <c r="F19" s="319"/>
      <c r="G19" s="42" t="s">
        <v>212</v>
      </c>
      <c r="H19" s="36">
        <v>1</v>
      </c>
      <c r="I19" s="36">
        <v>24</v>
      </c>
      <c r="J19" s="31">
        <f aca="true" t="shared" si="0" ref="J19:J32">I19*H19</f>
        <v>24</v>
      </c>
      <c r="K19" s="32"/>
      <c r="L19" s="33"/>
    </row>
    <row r="20" spans="1:12" s="28" customFormat="1" ht="15.75" customHeight="1">
      <c r="A20" s="315"/>
      <c r="B20" s="316"/>
      <c r="C20" s="317"/>
      <c r="D20" s="318"/>
      <c r="E20" s="318"/>
      <c r="F20" s="319"/>
      <c r="G20" s="36"/>
      <c r="H20" s="36"/>
      <c r="I20" s="36"/>
      <c r="J20" s="31">
        <f t="shared" si="0"/>
        <v>0</v>
      </c>
      <c r="K20" s="32"/>
      <c r="L20" s="33"/>
    </row>
    <row r="21" spans="1:12" s="28" customFormat="1" ht="15.75" customHeight="1">
      <c r="A21" s="315"/>
      <c r="B21" s="316"/>
      <c r="C21" s="317"/>
      <c r="D21" s="318"/>
      <c r="E21" s="318"/>
      <c r="F21" s="319"/>
      <c r="G21" s="36"/>
      <c r="H21" s="36"/>
      <c r="I21" s="36"/>
      <c r="J21" s="31">
        <f t="shared" si="0"/>
        <v>0</v>
      </c>
      <c r="K21" s="32"/>
      <c r="L21" s="33"/>
    </row>
    <row r="22" spans="1:12" s="28" customFormat="1" ht="15.75" customHeight="1">
      <c r="A22" s="315"/>
      <c r="B22" s="316"/>
      <c r="C22" s="317"/>
      <c r="D22" s="318"/>
      <c r="E22" s="318"/>
      <c r="F22" s="319"/>
      <c r="G22" s="36"/>
      <c r="H22" s="36"/>
      <c r="I22" s="36"/>
      <c r="J22" s="31">
        <f t="shared" si="0"/>
        <v>0</v>
      </c>
      <c r="K22" s="32"/>
      <c r="L22" s="33"/>
    </row>
    <row r="23" spans="1:12" s="28" customFormat="1" ht="15.75" customHeight="1">
      <c r="A23" s="315"/>
      <c r="B23" s="316"/>
      <c r="C23" s="317"/>
      <c r="D23" s="318"/>
      <c r="E23" s="318"/>
      <c r="F23" s="319"/>
      <c r="G23" s="36"/>
      <c r="H23" s="36"/>
      <c r="I23" s="36"/>
      <c r="J23" s="31">
        <f t="shared" si="0"/>
        <v>0</v>
      </c>
      <c r="K23" s="32"/>
      <c r="L23" s="34"/>
    </row>
    <row r="24" spans="1:12" s="28" customFormat="1" ht="15.75" customHeight="1">
      <c r="A24" s="315"/>
      <c r="B24" s="316"/>
      <c r="C24" s="317"/>
      <c r="D24" s="318"/>
      <c r="E24" s="318"/>
      <c r="F24" s="319"/>
      <c r="G24" s="36"/>
      <c r="H24" s="36"/>
      <c r="I24" s="36"/>
      <c r="J24" s="31">
        <f t="shared" si="0"/>
        <v>0</v>
      </c>
      <c r="K24" s="32"/>
      <c r="L24" s="33"/>
    </row>
    <row r="25" spans="1:12" s="28" customFormat="1" ht="15.75" customHeight="1">
      <c r="A25" s="315"/>
      <c r="B25" s="316"/>
      <c r="C25" s="317"/>
      <c r="D25" s="318"/>
      <c r="E25" s="318"/>
      <c r="F25" s="319"/>
      <c r="G25" s="36"/>
      <c r="H25" s="36"/>
      <c r="I25" s="36"/>
      <c r="J25" s="31">
        <f t="shared" si="0"/>
        <v>0</v>
      </c>
      <c r="K25" s="32"/>
      <c r="L25" s="33"/>
    </row>
    <row r="26" spans="1:12" s="28" customFormat="1" ht="15.75" customHeight="1">
      <c r="A26" s="315"/>
      <c r="B26" s="316"/>
      <c r="C26" s="43"/>
      <c r="D26" s="44"/>
      <c r="E26" s="44"/>
      <c r="F26" s="45"/>
      <c r="G26" s="36"/>
      <c r="H26" s="36"/>
      <c r="I26" s="36"/>
      <c r="J26" s="31">
        <f t="shared" si="0"/>
        <v>0</v>
      </c>
      <c r="K26" s="32"/>
      <c r="L26" s="33"/>
    </row>
    <row r="27" spans="1:12" s="28" customFormat="1" ht="15.75" customHeight="1">
      <c r="A27" s="315"/>
      <c r="B27" s="316"/>
      <c r="C27" s="43"/>
      <c r="D27" s="44"/>
      <c r="E27" s="44"/>
      <c r="F27" s="45"/>
      <c r="G27" s="36"/>
      <c r="H27" s="36"/>
      <c r="I27" s="36"/>
      <c r="J27" s="31">
        <f t="shared" si="0"/>
        <v>0</v>
      </c>
      <c r="K27" s="32"/>
      <c r="L27" s="33"/>
    </row>
    <row r="28" spans="1:12" s="28" customFormat="1" ht="15.75" customHeight="1">
      <c r="A28" s="315"/>
      <c r="B28" s="316"/>
      <c r="C28" s="317"/>
      <c r="D28" s="318"/>
      <c r="E28" s="318"/>
      <c r="F28" s="319"/>
      <c r="G28" s="36"/>
      <c r="H28" s="36"/>
      <c r="I28" s="36"/>
      <c r="J28" s="31">
        <f t="shared" si="0"/>
        <v>0</v>
      </c>
      <c r="K28" s="32"/>
      <c r="L28" s="33"/>
    </row>
    <row r="29" spans="1:12" s="28" customFormat="1" ht="15.75" customHeight="1">
      <c r="A29" s="315"/>
      <c r="B29" s="316"/>
      <c r="C29" s="317"/>
      <c r="D29" s="318"/>
      <c r="E29" s="318"/>
      <c r="F29" s="319"/>
      <c r="G29" s="36"/>
      <c r="H29" s="36"/>
      <c r="I29" s="36"/>
      <c r="J29" s="31">
        <f t="shared" si="0"/>
        <v>0</v>
      </c>
      <c r="K29" s="32"/>
      <c r="L29" s="33"/>
    </row>
    <row r="30" spans="1:12" s="28" customFormat="1" ht="15.75" customHeight="1">
      <c r="A30" s="315"/>
      <c r="B30" s="316"/>
      <c r="C30" s="317"/>
      <c r="D30" s="318"/>
      <c r="E30" s="318"/>
      <c r="F30" s="319"/>
      <c r="G30" s="36"/>
      <c r="H30" s="36"/>
      <c r="I30" s="36"/>
      <c r="J30" s="31">
        <f t="shared" si="0"/>
        <v>0</v>
      </c>
      <c r="K30" s="32"/>
      <c r="L30" s="34"/>
    </row>
    <row r="31" spans="1:12" s="28" customFormat="1" ht="15.75" customHeight="1">
      <c r="A31" s="315"/>
      <c r="B31" s="316"/>
      <c r="C31" s="317"/>
      <c r="D31" s="318"/>
      <c r="E31" s="318"/>
      <c r="F31" s="319"/>
      <c r="G31" s="36"/>
      <c r="H31" s="36"/>
      <c r="I31" s="36"/>
      <c r="J31" s="31">
        <f t="shared" si="0"/>
        <v>0</v>
      </c>
      <c r="K31" s="32"/>
      <c r="L31" s="33"/>
    </row>
    <row r="32" spans="1:12" s="28" customFormat="1" ht="15.75" customHeight="1">
      <c r="A32" s="315"/>
      <c r="B32" s="316"/>
      <c r="C32" s="317"/>
      <c r="D32" s="318"/>
      <c r="E32" s="318"/>
      <c r="F32" s="319"/>
      <c r="G32" s="36"/>
      <c r="H32" s="36"/>
      <c r="I32" s="36"/>
      <c r="J32" s="31">
        <f t="shared" si="0"/>
        <v>0</v>
      </c>
      <c r="K32" s="32"/>
      <c r="L32" s="33"/>
    </row>
    <row r="33" spans="1:12" s="28" customFormat="1" ht="15.75" customHeight="1">
      <c r="A33" s="320" t="s">
        <v>20</v>
      </c>
      <c r="B33" s="359"/>
      <c r="C33" s="360"/>
      <c r="D33" s="361"/>
      <c r="E33" s="361"/>
      <c r="F33" s="362"/>
      <c r="G33" s="35"/>
      <c r="H33" s="35"/>
      <c r="I33" s="35"/>
      <c r="J33" s="31">
        <f>SUM(J19:J32)</f>
        <v>24</v>
      </c>
      <c r="K33" s="32"/>
      <c r="L33" s="33"/>
    </row>
    <row r="34" spans="1:12" ht="24" customHeight="1">
      <c r="A34" s="325" t="s">
        <v>21</v>
      </c>
      <c r="B34" s="326"/>
      <c r="C34" s="326"/>
      <c r="D34" s="326"/>
      <c r="E34" s="326"/>
      <c r="F34" s="326"/>
      <c r="G34" s="326"/>
      <c r="H34" s="326"/>
      <c r="I34" s="327" t="s">
        <v>22</v>
      </c>
      <c r="J34" s="328"/>
      <c r="K34" s="19" t="s">
        <v>23</v>
      </c>
      <c r="L34" s="13"/>
    </row>
    <row r="35" spans="1:12" ht="24" customHeight="1">
      <c r="A35" s="329" t="s">
        <v>214</v>
      </c>
      <c r="B35" s="330"/>
      <c r="C35" s="330"/>
      <c r="D35" s="330"/>
      <c r="E35" s="330"/>
      <c r="F35" s="330"/>
      <c r="G35" s="330"/>
      <c r="H35" s="330"/>
      <c r="I35" s="327" t="s">
        <v>24</v>
      </c>
      <c r="J35" s="328"/>
      <c r="K35" s="20" t="s">
        <v>15</v>
      </c>
      <c r="L35" s="13"/>
    </row>
    <row r="36" spans="1:12" s="18" customFormat="1" ht="24" customHeight="1">
      <c r="A36" s="331"/>
      <c r="B36" s="332"/>
      <c r="C36" s="332"/>
      <c r="D36" s="332"/>
      <c r="E36" s="332"/>
      <c r="F36" s="332"/>
      <c r="G36" s="332"/>
      <c r="H36" s="332"/>
      <c r="I36" s="327" t="s">
        <v>25</v>
      </c>
      <c r="J36" s="328"/>
      <c r="K36" s="21"/>
      <c r="L36" s="17"/>
    </row>
    <row r="37" spans="1:11" s="18" customFormat="1" ht="19.5" customHeight="1">
      <c r="A37" s="311" t="s">
        <v>26</v>
      </c>
      <c r="B37" s="333"/>
      <c r="C37" s="311" t="s">
        <v>27</v>
      </c>
      <c r="D37" s="333"/>
      <c r="E37" s="333"/>
      <c r="F37" s="333"/>
      <c r="G37" s="333"/>
      <c r="H37" s="333"/>
      <c r="I37" s="334" t="s">
        <v>8</v>
      </c>
      <c r="J37" s="312"/>
      <c r="K37" s="22" t="s">
        <v>9</v>
      </c>
    </row>
    <row r="38" spans="1:11" s="5" customFormat="1" ht="13.5" customHeight="1">
      <c r="A38" s="335" t="s">
        <v>28</v>
      </c>
      <c r="B38" s="337"/>
      <c r="C38" s="23" t="s">
        <v>29</v>
      </c>
      <c r="D38" s="29"/>
      <c r="E38" s="29"/>
      <c r="F38" s="24"/>
      <c r="G38" s="24"/>
      <c r="H38" s="24"/>
      <c r="I38" s="339"/>
      <c r="J38" s="340"/>
      <c r="K38" s="340"/>
    </row>
    <row r="39" spans="1:11" s="5" customFormat="1" ht="13.5" customHeight="1">
      <c r="A39" s="336"/>
      <c r="B39" s="338"/>
      <c r="C39" s="25" t="s">
        <v>30</v>
      </c>
      <c r="D39" s="30"/>
      <c r="E39" s="30"/>
      <c r="F39" s="26"/>
      <c r="G39" s="26"/>
      <c r="H39" s="26"/>
      <c r="I39" s="341"/>
      <c r="J39" s="342"/>
      <c r="K39" s="342"/>
    </row>
    <row r="40" spans="1:11" s="5" customFormat="1" ht="13.5" customHeight="1">
      <c r="A40" s="336"/>
      <c r="B40" s="338"/>
      <c r="C40" s="27" t="s">
        <v>31</v>
      </c>
      <c r="D40" s="26"/>
      <c r="E40" s="26"/>
      <c r="F40" s="26"/>
      <c r="G40" s="26"/>
      <c r="H40" s="26"/>
      <c r="I40" s="341"/>
      <c r="J40" s="342"/>
      <c r="K40" s="342"/>
    </row>
    <row r="41" spans="1:11" s="18" customFormat="1" ht="12" customHeight="1">
      <c r="A41" s="336"/>
      <c r="B41" s="338"/>
      <c r="C41" s="348" t="s">
        <v>38</v>
      </c>
      <c r="D41" s="348"/>
      <c r="E41" s="143"/>
      <c r="F41" s="143"/>
      <c r="G41" s="143"/>
      <c r="H41" s="143"/>
      <c r="I41" s="341"/>
      <c r="J41" s="342"/>
      <c r="K41" s="342"/>
    </row>
    <row r="42" spans="1:11" s="18" customFormat="1" ht="21.75" customHeight="1">
      <c r="A42" s="349" t="s">
        <v>32</v>
      </c>
      <c r="B42" s="337"/>
      <c r="C42" s="348"/>
      <c r="D42" s="348"/>
      <c r="E42" s="143"/>
      <c r="F42" s="143"/>
      <c r="G42" s="143"/>
      <c r="H42" s="143"/>
      <c r="I42" s="343"/>
      <c r="J42" s="344"/>
      <c r="K42" s="342"/>
    </row>
    <row r="43" spans="1:11" s="18" customFormat="1" ht="50.25" customHeight="1">
      <c r="A43" s="350"/>
      <c r="B43" s="351"/>
      <c r="C43" s="348" t="s">
        <v>39</v>
      </c>
      <c r="D43" s="348"/>
      <c r="E43" s="143"/>
      <c r="F43" s="143"/>
      <c r="G43" s="143"/>
      <c r="H43" s="143"/>
      <c r="I43" s="345"/>
      <c r="J43" s="346"/>
      <c r="K43" s="347"/>
    </row>
  </sheetData>
  <sheetProtection password="DD86" sheet="1" formatCells="0" formatColumns="0" formatRows="0" insertRows="0" deleteRows="0"/>
  <protectedRanges>
    <protectedRange sqref="B6:F7 H6:H7 K15 K16 A19:I32 A35:H36" name="範圍1"/>
  </protectedRanges>
  <mergeCells count="82">
    <mergeCell ref="A15:J16"/>
    <mergeCell ref="A26:B26"/>
    <mergeCell ref="C23:F23"/>
    <mergeCell ref="C24:F24"/>
    <mergeCell ref="C25:F25"/>
    <mergeCell ref="G5:H5"/>
    <mergeCell ref="A24:B24"/>
    <mergeCell ref="A25:B25"/>
    <mergeCell ref="A17:B18"/>
    <mergeCell ref="A20:B20"/>
    <mergeCell ref="C28:F28"/>
    <mergeCell ref="G6:G7"/>
    <mergeCell ref="C17:F18"/>
    <mergeCell ref="G17:G18"/>
    <mergeCell ref="A9:B9"/>
    <mergeCell ref="C9:H9"/>
    <mergeCell ref="B6:F7"/>
    <mergeCell ref="A27:B27"/>
    <mergeCell ref="A28:B28"/>
    <mergeCell ref="A19:B19"/>
    <mergeCell ref="C43:D43"/>
    <mergeCell ref="E41:H42"/>
    <mergeCell ref="E43:H43"/>
    <mergeCell ref="A38:A41"/>
    <mergeCell ref="B38:B41"/>
    <mergeCell ref="C33:F33"/>
    <mergeCell ref="C37:H37"/>
    <mergeCell ref="A37:B37"/>
    <mergeCell ref="C32:F32"/>
    <mergeCell ref="I38:J43"/>
    <mergeCell ref="K38:K43"/>
    <mergeCell ref="A42:A43"/>
    <mergeCell ref="B42:B43"/>
    <mergeCell ref="C41:D42"/>
    <mergeCell ref="I34:J34"/>
    <mergeCell ref="A35:H36"/>
    <mergeCell ref="I35:J35"/>
    <mergeCell ref="I36:J36"/>
    <mergeCell ref="I37:J37"/>
    <mergeCell ref="A29:B29"/>
    <mergeCell ref="A30:B30"/>
    <mergeCell ref="A31:B31"/>
    <mergeCell ref="A32:B32"/>
    <mergeCell ref="A33:B33"/>
    <mergeCell ref="A34:H34"/>
    <mergeCell ref="C29:F29"/>
    <mergeCell ref="C30:F30"/>
    <mergeCell ref="C31:F31"/>
    <mergeCell ref="A21:B21"/>
    <mergeCell ref="A22:B22"/>
    <mergeCell ref="A23:B23"/>
    <mergeCell ref="C19:F19"/>
    <mergeCell ref="C20:F20"/>
    <mergeCell ref="C21:F21"/>
    <mergeCell ref="C22:F22"/>
    <mergeCell ref="H17:H18"/>
    <mergeCell ref="I17:J17"/>
    <mergeCell ref="K10:K13"/>
    <mergeCell ref="C11:D12"/>
    <mergeCell ref="E11:H12"/>
    <mergeCell ref="C13:D13"/>
    <mergeCell ref="E13:H13"/>
    <mergeCell ref="A14:K14"/>
    <mergeCell ref="K17:K18"/>
    <mergeCell ref="A11:A12"/>
    <mergeCell ref="I9:J9"/>
    <mergeCell ref="C10:D10"/>
    <mergeCell ref="E10:H10"/>
    <mergeCell ref="I10:J13"/>
    <mergeCell ref="A6:A7"/>
    <mergeCell ref="K6:K7"/>
    <mergeCell ref="A8:K8"/>
    <mergeCell ref="H6:H7"/>
    <mergeCell ref="B11:B12"/>
    <mergeCell ref="A1:C1"/>
    <mergeCell ref="F1:G1"/>
    <mergeCell ref="A3:A5"/>
    <mergeCell ref="K3:K5"/>
    <mergeCell ref="B3:J4"/>
    <mergeCell ref="I6:J7"/>
    <mergeCell ref="I5:J5"/>
    <mergeCell ref="B5:F5"/>
  </mergeCells>
  <printOptions/>
  <pageMargins left="0.49" right="0.35433070866141736" top="0.7874015748031497" bottom="0.1968503937007874" header="0.15748031496062992" footer="0.2362204724409449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0"/>
  <sheetViews>
    <sheetView zoomScalePageLayoutView="0" workbookViewId="0" topLeftCell="A31">
      <selection activeCell="B7" sqref="B7"/>
    </sheetView>
  </sheetViews>
  <sheetFormatPr defaultColWidth="9.00390625" defaultRowHeight="16.5"/>
  <cols>
    <col min="1" max="1" width="10.375" style="71" customWidth="1"/>
    <col min="2" max="2" width="45.875" style="49" customWidth="1"/>
  </cols>
  <sheetData>
    <row r="1" spans="1:2" ht="16.5">
      <c r="A1" s="71">
        <v>2123</v>
      </c>
      <c r="B1" s="49" t="s">
        <v>44</v>
      </c>
    </row>
    <row r="2" spans="1:2" ht="24" customHeight="1">
      <c r="A2" s="73">
        <v>53220000</v>
      </c>
      <c r="B2" s="69" t="s">
        <v>249</v>
      </c>
    </row>
    <row r="3" spans="1:2" ht="21" customHeight="1">
      <c r="A3" s="73">
        <v>53221601</v>
      </c>
      <c r="B3" s="49" t="s">
        <v>257</v>
      </c>
    </row>
    <row r="4" spans="1:2" ht="24" customHeight="1">
      <c r="A4" s="73">
        <v>53210403</v>
      </c>
      <c r="B4" s="72" t="s">
        <v>250</v>
      </c>
    </row>
    <row r="5" spans="1:2" ht="20.25" customHeight="1">
      <c r="A5" s="71" t="s">
        <v>260</v>
      </c>
      <c r="B5" s="69" t="s">
        <v>251</v>
      </c>
    </row>
    <row r="6" spans="1:2" ht="21.75" customHeight="1">
      <c r="A6" s="73">
        <v>53210305</v>
      </c>
      <c r="B6" s="69" t="s">
        <v>252</v>
      </c>
    </row>
    <row r="7" spans="1:2" ht="20.25" customHeight="1">
      <c r="A7" s="73">
        <v>53210402</v>
      </c>
      <c r="B7" s="69" t="s">
        <v>253</v>
      </c>
    </row>
    <row r="8" spans="1:2" ht="20.25" customHeight="1">
      <c r="A8" s="73">
        <v>53210404</v>
      </c>
      <c r="B8" s="69" t="s">
        <v>254</v>
      </c>
    </row>
    <row r="9" spans="1:2" ht="20.25" customHeight="1">
      <c r="A9" s="73">
        <v>53210304</v>
      </c>
      <c r="B9" s="69" t="s">
        <v>255</v>
      </c>
    </row>
    <row r="10" spans="1:2" ht="18" customHeight="1">
      <c r="A10" s="73">
        <v>53210202</v>
      </c>
      <c r="B10" s="69" t="s">
        <v>256</v>
      </c>
    </row>
    <row r="11" spans="1:2" ht="22.5" customHeight="1">
      <c r="A11" s="73">
        <v>53221205</v>
      </c>
      <c r="B11" s="49" t="s">
        <v>258</v>
      </c>
    </row>
    <row r="12" spans="1:2" ht="16.5">
      <c r="A12" s="71">
        <v>10001</v>
      </c>
      <c r="B12" s="49" t="s">
        <v>43</v>
      </c>
    </row>
    <row r="13" spans="1:2" ht="16.5">
      <c r="A13" s="71">
        <v>10002</v>
      </c>
      <c r="B13" s="49" t="s">
        <v>45</v>
      </c>
    </row>
    <row r="14" spans="1:2" ht="16.5">
      <c r="A14" s="71">
        <v>10003</v>
      </c>
      <c r="B14" s="49" t="s">
        <v>46</v>
      </c>
    </row>
    <row r="15" spans="1:2" ht="16.5">
      <c r="A15" s="71">
        <v>10004</v>
      </c>
      <c r="B15" s="49" t="s">
        <v>47</v>
      </c>
    </row>
    <row r="16" spans="1:2" ht="16.5">
      <c r="A16" s="71">
        <v>10005</v>
      </c>
      <c r="B16" s="49" t="s">
        <v>48</v>
      </c>
    </row>
    <row r="17" spans="1:2" ht="16.5">
      <c r="A17" s="71">
        <v>10007</v>
      </c>
      <c r="B17" s="49" t="s">
        <v>49</v>
      </c>
    </row>
    <row r="18" spans="1:2" ht="16.5">
      <c r="A18" s="71">
        <v>10010</v>
      </c>
      <c r="B18" s="49" t="s">
        <v>50</v>
      </c>
    </row>
    <row r="19" spans="1:2" ht="16.5">
      <c r="A19" s="71">
        <v>10011</v>
      </c>
      <c r="B19" s="49" t="s">
        <v>51</v>
      </c>
    </row>
    <row r="20" spans="1:2" ht="16.5">
      <c r="A20" s="71">
        <v>10012</v>
      </c>
      <c r="B20" s="49" t="s">
        <v>52</v>
      </c>
    </row>
    <row r="21" spans="1:2" ht="16.5">
      <c r="A21" s="71">
        <v>10015</v>
      </c>
      <c r="B21" s="49" t="s">
        <v>53</v>
      </c>
    </row>
    <row r="22" spans="1:2" ht="16.5">
      <c r="A22" s="71">
        <v>10016</v>
      </c>
      <c r="B22" s="49" t="s">
        <v>54</v>
      </c>
    </row>
    <row r="23" spans="1:2" ht="16.5">
      <c r="A23" s="71">
        <v>10017</v>
      </c>
      <c r="B23" s="49" t="s">
        <v>55</v>
      </c>
    </row>
    <row r="24" spans="1:2" ht="16.5">
      <c r="A24" s="71">
        <v>10018</v>
      </c>
      <c r="B24" s="49" t="s">
        <v>56</v>
      </c>
    </row>
    <row r="25" spans="1:2" ht="16.5">
      <c r="A25" s="71">
        <v>10019</v>
      </c>
      <c r="B25" s="49" t="s">
        <v>57</v>
      </c>
    </row>
    <row r="26" spans="1:2" ht="16.5">
      <c r="A26" s="71">
        <v>10020</v>
      </c>
      <c r="B26" s="49" t="s">
        <v>58</v>
      </c>
    </row>
    <row r="27" spans="1:2" ht="16.5">
      <c r="A27" s="71">
        <v>12001</v>
      </c>
      <c r="B27" s="49" t="s">
        <v>59</v>
      </c>
    </row>
    <row r="28" spans="1:2" ht="16.5">
      <c r="A28" s="71">
        <v>20007</v>
      </c>
      <c r="B28" s="50" t="s">
        <v>60</v>
      </c>
    </row>
    <row r="29" spans="1:2" ht="16.5">
      <c r="A29" s="71">
        <v>20008</v>
      </c>
      <c r="B29" s="49" t="s">
        <v>61</v>
      </c>
    </row>
    <row r="30" spans="1:2" ht="16.5">
      <c r="A30" s="71">
        <v>20009</v>
      </c>
      <c r="B30" s="49" t="s">
        <v>62</v>
      </c>
    </row>
    <row r="31" spans="1:2" ht="16.5">
      <c r="A31" s="71">
        <v>20010</v>
      </c>
      <c r="B31" s="49" t="s">
        <v>63</v>
      </c>
    </row>
    <row r="32" spans="1:2" ht="16.5">
      <c r="A32" s="71">
        <v>20019</v>
      </c>
      <c r="B32" s="49" t="s">
        <v>64</v>
      </c>
    </row>
    <row r="33" spans="1:2" ht="16.5">
      <c r="A33" s="71">
        <v>20021</v>
      </c>
      <c r="B33" s="49" t="s">
        <v>65</v>
      </c>
    </row>
    <row r="34" spans="1:2" ht="16.5">
      <c r="A34" s="71">
        <v>20024</v>
      </c>
      <c r="B34" s="49" t="s">
        <v>66</v>
      </c>
    </row>
    <row r="35" spans="1:2" ht="16.5">
      <c r="A35" s="71">
        <v>20030</v>
      </c>
      <c r="B35" s="49" t="s">
        <v>67</v>
      </c>
    </row>
    <row r="36" spans="1:2" ht="16.5">
      <c r="A36" s="71">
        <v>20037</v>
      </c>
      <c r="B36" s="49" t="s">
        <v>68</v>
      </c>
    </row>
    <row r="37" spans="1:2" ht="16.5">
      <c r="A37" s="71">
        <v>20038</v>
      </c>
      <c r="B37" s="49" t="s">
        <v>69</v>
      </c>
    </row>
    <row r="38" spans="1:2" ht="16.5">
      <c r="A38" s="71">
        <v>20039</v>
      </c>
      <c r="B38" s="49" t="s">
        <v>70</v>
      </c>
    </row>
    <row r="39" spans="1:2" ht="16.5">
      <c r="A39" s="71">
        <v>20056</v>
      </c>
      <c r="B39" s="49" t="s">
        <v>71</v>
      </c>
    </row>
    <row r="40" spans="1:2" ht="16.5">
      <c r="A40" s="71">
        <v>20087</v>
      </c>
      <c r="B40" s="49" t="s">
        <v>72</v>
      </c>
    </row>
    <row r="41" spans="1:2" ht="16.5">
      <c r="A41" s="71">
        <v>20112</v>
      </c>
      <c r="B41" s="49" t="s">
        <v>73</v>
      </c>
    </row>
    <row r="42" spans="1:2" ht="16.5">
      <c r="A42" s="71">
        <v>30002</v>
      </c>
      <c r="B42" s="49" t="s">
        <v>74</v>
      </c>
    </row>
    <row r="43" spans="1:2" ht="16.5">
      <c r="A43" s="71">
        <v>30004</v>
      </c>
      <c r="B43" s="49" t="s">
        <v>75</v>
      </c>
    </row>
    <row r="44" spans="1:2" ht="16.5">
      <c r="A44" s="71">
        <v>30005</v>
      </c>
      <c r="B44" s="49" t="s">
        <v>76</v>
      </c>
    </row>
    <row r="45" spans="1:2" ht="16.5">
      <c r="A45" s="71">
        <v>30007</v>
      </c>
      <c r="B45" s="49" t="s">
        <v>77</v>
      </c>
    </row>
    <row r="46" spans="1:2" ht="16.5">
      <c r="A46" s="71">
        <v>30008</v>
      </c>
      <c r="B46" s="49" t="s">
        <v>78</v>
      </c>
    </row>
    <row r="47" spans="1:2" ht="16.5">
      <c r="A47" s="71">
        <v>30009</v>
      </c>
      <c r="B47" s="49" t="s">
        <v>79</v>
      </c>
    </row>
    <row r="48" spans="1:2" ht="16.5">
      <c r="A48" s="71">
        <v>30010</v>
      </c>
      <c r="B48" s="49" t="s">
        <v>80</v>
      </c>
    </row>
    <row r="49" spans="1:2" ht="16.5">
      <c r="A49" s="71">
        <v>30011</v>
      </c>
      <c r="B49" s="49" t="s">
        <v>82</v>
      </c>
    </row>
    <row r="50" spans="1:2" ht="16.5">
      <c r="A50" s="71">
        <v>30012</v>
      </c>
      <c r="B50" s="49" t="s">
        <v>81</v>
      </c>
    </row>
    <row r="51" spans="1:2" ht="16.5">
      <c r="A51" s="71">
        <v>30014</v>
      </c>
      <c r="B51" s="49" t="s">
        <v>83</v>
      </c>
    </row>
    <row r="52" spans="1:2" ht="16.5">
      <c r="A52" s="71">
        <v>30015</v>
      </c>
      <c r="B52" s="49" t="s">
        <v>84</v>
      </c>
    </row>
    <row r="53" spans="1:2" ht="16.5">
      <c r="A53" s="71">
        <v>30016</v>
      </c>
      <c r="B53" s="49" t="s">
        <v>85</v>
      </c>
    </row>
    <row r="54" spans="1:2" ht="16.5">
      <c r="A54" s="71">
        <v>30017</v>
      </c>
      <c r="B54" s="49" t="s">
        <v>86</v>
      </c>
    </row>
    <row r="55" spans="1:2" ht="16.5">
      <c r="A55" s="71">
        <v>30020</v>
      </c>
      <c r="B55" s="49" t="s">
        <v>87</v>
      </c>
    </row>
    <row r="56" spans="1:2" ht="16.5">
      <c r="A56" s="71">
        <v>30021</v>
      </c>
      <c r="B56" s="49" t="s">
        <v>88</v>
      </c>
    </row>
    <row r="57" spans="1:2" ht="16.5">
      <c r="A57" s="71">
        <v>30022</v>
      </c>
      <c r="B57" s="49" t="s">
        <v>89</v>
      </c>
    </row>
    <row r="58" spans="1:2" ht="16.5">
      <c r="A58" s="71">
        <v>30024</v>
      </c>
      <c r="B58" s="49" t="s">
        <v>90</v>
      </c>
    </row>
    <row r="59" spans="1:2" ht="16.5">
      <c r="A59" s="71">
        <v>30025</v>
      </c>
      <c r="B59" s="49" t="s">
        <v>91</v>
      </c>
    </row>
    <row r="60" spans="1:2" ht="16.5">
      <c r="A60" s="71">
        <v>30026</v>
      </c>
      <c r="B60" s="49" t="s">
        <v>92</v>
      </c>
    </row>
    <row r="61" spans="1:2" ht="16.5">
      <c r="A61" s="71">
        <v>30028</v>
      </c>
      <c r="B61" s="49" t="s">
        <v>93</v>
      </c>
    </row>
    <row r="62" spans="1:2" ht="16.5">
      <c r="A62" s="71">
        <v>30029</v>
      </c>
      <c r="B62" s="49" t="s">
        <v>94</v>
      </c>
    </row>
    <row r="63" spans="1:2" ht="16.5">
      <c r="A63" s="71">
        <v>30030</v>
      </c>
      <c r="B63" s="49" t="s">
        <v>95</v>
      </c>
    </row>
    <row r="64" spans="1:2" ht="16.5">
      <c r="A64" s="71">
        <v>30032</v>
      </c>
      <c r="B64" s="49" t="s">
        <v>96</v>
      </c>
    </row>
    <row r="65" spans="1:2" ht="16.5">
      <c r="A65" s="71">
        <v>30042</v>
      </c>
      <c r="B65" s="49" t="s">
        <v>97</v>
      </c>
    </row>
    <row r="66" spans="1:2" ht="16.5">
      <c r="A66" s="71">
        <v>30048</v>
      </c>
      <c r="B66" s="49" t="s">
        <v>98</v>
      </c>
    </row>
    <row r="67" spans="1:2" ht="16.5">
      <c r="A67" s="71">
        <v>30069</v>
      </c>
      <c r="B67" s="49" t="s">
        <v>99</v>
      </c>
    </row>
    <row r="68" spans="1:2" ht="16.5">
      <c r="A68" s="71">
        <v>30072</v>
      </c>
      <c r="B68" s="49" t="s">
        <v>100</v>
      </c>
    </row>
    <row r="69" spans="1:2" ht="16.5">
      <c r="A69" s="71">
        <v>30076</v>
      </c>
      <c r="B69" s="49" t="s">
        <v>101</v>
      </c>
    </row>
    <row r="70" spans="1:2" ht="16.5">
      <c r="A70" s="71">
        <v>30101</v>
      </c>
      <c r="B70" s="49" t="s">
        <v>102</v>
      </c>
    </row>
    <row r="71" spans="1:2" ht="16.5">
      <c r="A71" s="71">
        <v>30102</v>
      </c>
      <c r="B71" s="49" t="s">
        <v>103</v>
      </c>
    </row>
    <row r="72" spans="1:2" ht="16.5">
      <c r="A72" s="71">
        <v>30103</v>
      </c>
      <c r="B72" s="49" t="s">
        <v>104</v>
      </c>
    </row>
    <row r="73" spans="1:2" ht="16.5">
      <c r="A73" s="71">
        <v>30104</v>
      </c>
      <c r="B73" s="49" t="s">
        <v>105</v>
      </c>
    </row>
    <row r="74" spans="1:2" ht="16.5">
      <c r="A74" s="71">
        <v>30105</v>
      </c>
      <c r="B74" s="49" t="s">
        <v>106</v>
      </c>
    </row>
    <row r="75" spans="1:2" ht="16.5">
      <c r="A75" s="71">
        <v>30106</v>
      </c>
      <c r="B75" s="49" t="s">
        <v>107</v>
      </c>
    </row>
    <row r="76" spans="1:2" ht="16.5">
      <c r="A76" s="71">
        <v>30113</v>
      </c>
      <c r="B76" s="49" t="s">
        <v>108</v>
      </c>
    </row>
    <row r="77" spans="1:2" ht="16.5">
      <c r="A77" s="71">
        <v>30114</v>
      </c>
      <c r="B77" s="49" t="s">
        <v>109</v>
      </c>
    </row>
    <row r="78" spans="1:2" ht="16.5">
      <c r="A78" s="71">
        <v>30140</v>
      </c>
      <c r="B78" s="49" t="s">
        <v>110</v>
      </c>
    </row>
    <row r="79" spans="1:2" ht="16.5">
      <c r="A79" s="71">
        <v>30141</v>
      </c>
      <c r="B79" s="49" t="s">
        <v>111</v>
      </c>
    </row>
    <row r="80" spans="1:2" ht="16.5">
      <c r="A80" s="71">
        <v>30142</v>
      </c>
      <c r="B80" s="49" t="s">
        <v>112</v>
      </c>
    </row>
    <row r="81" spans="1:2" ht="16.5">
      <c r="A81" s="71">
        <v>30143</v>
      </c>
      <c r="B81" s="49" t="s">
        <v>113</v>
      </c>
    </row>
    <row r="82" spans="1:2" ht="16.5">
      <c r="A82" s="71">
        <v>30144</v>
      </c>
      <c r="B82" s="49" t="s">
        <v>114</v>
      </c>
    </row>
    <row r="83" spans="1:2" ht="16.5">
      <c r="A83" s="71">
        <v>30145</v>
      </c>
      <c r="B83" s="49" t="s">
        <v>115</v>
      </c>
    </row>
    <row r="84" spans="1:2" ht="16.5">
      <c r="A84" s="71">
        <v>30146</v>
      </c>
      <c r="B84" s="49" t="s">
        <v>116</v>
      </c>
    </row>
    <row r="85" spans="1:2" ht="16.5">
      <c r="A85" s="71">
        <v>30147</v>
      </c>
      <c r="B85" s="49" t="s">
        <v>117</v>
      </c>
    </row>
    <row r="86" spans="1:2" ht="16.5">
      <c r="A86" s="71">
        <v>30148</v>
      </c>
      <c r="B86" s="49" t="s">
        <v>118</v>
      </c>
    </row>
    <row r="87" spans="1:2" ht="16.5">
      <c r="A87" s="71">
        <v>30149</v>
      </c>
      <c r="B87" s="49" t="s">
        <v>119</v>
      </c>
    </row>
    <row r="88" spans="1:2" ht="16.5">
      <c r="A88" s="71">
        <v>30150</v>
      </c>
      <c r="B88" s="49" t="s">
        <v>120</v>
      </c>
    </row>
    <row r="89" spans="1:2" ht="16.5">
      <c r="A89" s="71">
        <v>30151</v>
      </c>
      <c r="B89" s="49" t="s">
        <v>121</v>
      </c>
    </row>
    <row r="90" spans="1:2" ht="16.5">
      <c r="A90" s="71">
        <v>30152</v>
      </c>
      <c r="B90" s="49" t="s">
        <v>122</v>
      </c>
    </row>
    <row r="91" spans="1:2" ht="16.5">
      <c r="A91" s="71">
        <v>30153</v>
      </c>
      <c r="B91" s="49" t="s">
        <v>123</v>
      </c>
    </row>
    <row r="92" spans="1:2" ht="16.5">
      <c r="A92" s="71">
        <v>30161</v>
      </c>
      <c r="B92" s="49" t="s">
        <v>124</v>
      </c>
    </row>
    <row r="93" spans="1:2" ht="16.5">
      <c r="A93" s="71">
        <v>30162</v>
      </c>
      <c r="B93" s="49" t="s">
        <v>125</v>
      </c>
    </row>
    <row r="94" spans="1:2" ht="16.5">
      <c r="A94" s="71">
        <v>30163</v>
      </c>
      <c r="B94" s="49" t="s">
        <v>126</v>
      </c>
    </row>
    <row r="95" spans="1:2" ht="16.5">
      <c r="A95" s="71">
        <v>30164</v>
      </c>
      <c r="B95" s="49" t="s">
        <v>127</v>
      </c>
    </row>
    <row r="96" spans="1:2" ht="16.5">
      <c r="A96" s="71">
        <v>30165</v>
      </c>
      <c r="B96" s="49" t="s">
        <v>128</v>
      </c>
    </row>
    <row r="97" spans="1:2" ht="16.5">
      <c r="A97" s="71">
        <v>30166</v>
      </c>
      <c r="B97" s="49" t="s">
        <v>129</v>
      </c>
    </row>
    <row r="98" spans="1:2" ht="16.5">
      <c r="A98" s="71">
        <v>30167</v>
      </c>
      <c r="B98" s="49" t="s">
        <v>130</v>
      </c>
    </row>
    <row r="99" spans="1:2" ht="16.5">
      <c r="A99" s="71">
        <v>30168</v>
      </c>
      <c r="B99" s="49" t="s">
        <v>131</v>
      </c>
    </row>
    <row r="100" spans="1:2" ht="16.5">
      <c r="A100" s="71">
        <v>30169</v>
      </c>
      <c r="B100" s="49" t="s">
        <v>132</v>
      </c>
    </row>
    <row r="101" spans="1:2" ht="16.5">
      <c r="A101" s="71">
        <v>30170</v>
      </c>
      <c r="B101" s="49" t="s">
        <v>133</v>
      </c>
    </row>
    <row r="102" spans="1:2" ht="16.5">
      <c r="A102" s="71">
        <v>30171</v>
      </c>
      <c r="B102" s="49" t="s">
        <v>134</v>
      </c>
    </row>
    <row r="103" spans="1:2" ht="16.5">
      <c r="A103" s="71">
        <v>50005</v>
      </c>
      <c r="B103" s="49" t="s">
        <v>135</v>
      </c>
    </row>
    <row r="104" spans="1:2" ht="16.5">
      <c r="A104" s="71">
        <v>50008</v>
      </c>
      <c r="B104" s="49" t="s">
        <v>136</v>
      </c>
    </row>
    <row r="105" spans="1:2" ht="16.5">
      <c r="A105" s="71">
        <v>50009</v>
      </c>
      <c r="B105" s="49" t="s">
        <v>137</v>
      </c>
    </row>
    <row r="106" spans="1:2" ht="16.5">
      <c r="A106" s="71">
        <v>50011</v>
      </c>
      <c r="B106" s="49" t="s">
        <v>138</v>
      </c>
    </row>
    <row r="107" spans="1:2" ht="16.5">
      <c r="A107" s="71">
        <v>50101</v>
      </c>
      <c r="B107" s="49" t="s">
        <v>139</v>
      </c>
    </row>
    <row r="108" spans="1:2" ht="16.5">
      <c r="A108" s="71">
        <v>50102</v>
      </c>
      <c r="B108" s="49" t="s">
        <v>140</v>
      </c>
    </row>
    <row r="109" spans="1:2" ht="16.5">
      <c r="A109" s="71">
        <v>50103</v>
      </c>
      <c r="B109" s="49" t="s">
        <v>141</v>
      </c>
    </row>
    <row r="110" spans="1:2" ht="16.5">
      <c r="A110" s="71">
        <v>50105</v>
      </c>
      <c r="B110" s="49" t="s">
        <v>142</v>
      </c>
    </row>
    <row r="111" spans="1:2" ht="16.5">
      <c r="A111" s="71">
        <v>50106</v>
      </c>
      <c r="B111" s="49" t="s">
        <v>143</v>
      </c>
    </row>
    <row r="112" spans="1:2" ht="16.5">
      <c r="A112" s="71">
        <v>50107</v>
      </c>
      <c r="B112" s="49" t="s">
        <v>144</v>
      </c>
    </row>
    <row r="113" spans="1:2" ht="16.5">
      <c r="A113" s="71">
        <v>50110</v>
      </c>
      <c r="B113" s="49" t="s">
        <v>145</v>
      </c>
    </row>
    <row r="114" spans="1:2" ht="16.5">
      <c r="A114" s="71">
        <v>50111</v>
      </c>
      <c r="B114" s="49" t="s">
        <v>146</v>
      </c>
    </row>
    <row r="115" spans="1:2" ht="16.5">
      <c r="A115" s="71">
        <v>50201</v>
      </c>
      <c r="B115" s="49" t="s">
        <v>147</v>
      </c>
    </row>
    <row r="116" spans="1:2" ht="16.5">
      <c r="A116" s="71">
        <v>50202</v>
      </c>
      <c r="B116" s="49" t="s">
        <v>148</v>
      </c>
    </row>
    <row r="117" spans="1:2" ht="16.5">
      <c r="A117" s="71">
        <v>50203</v>
      </c>
      <c r="B117" s="49" t="s">
        <v>149</v>
      </c>
    </row>
    <row r="118" spans="1:2" ht="16.5">
      <c r="A118" s="71">
        <v>50204</v>
      </c>
      <c r="B118" s="49" t="s">
        <v>150</v>
      </c>
    </row>
    <row r="119" spans="1:2" ht="16.5">
      <c r="A119" s="71">
        <v>50205</v>
      </c>
      <c r="B119" s="49" t="s">
        <v>151</v>
      </c>
    </row>
    <row r="120" spans="1:2" ht="16.5">
      <c r="A120" s="71">
        <v>52001</v>
      </c>
      <c r="B120" s="49" t="s">
        <v>152</v>
      </c>
    </row>
    <row r="121" spans="1:2" ht="16.5">
      <c r="A121" s="71">
        <v>52002</v>
      </c>
      <c r="B121" s="49" t="s">
        <v>153</v>
      </c>
    </row>
    <row r="122" spans="1:2" ht="16.5">
      <c r="A122" s="71">
        <v>52003</v>
      </c>
      <c r="B122" s="49" t="s">
        <v>154</v>
      </c>
    </row>
    <row r="123" spans="1:2" ht="16.5">
      <c r="A123" s="71">
        <v>52004</v>
      </c>
      <c r="B123" s="49" t="s">
        <v>155</v>
      </c>
    </row>
    <row r="124" spans="1:2" ht="16.5">
      <c r="A124" s="71">
        <v>52006</v>
      </c>
      <c r="B124" s="49" t="s">
        <v>156</v>
      </c>
    </row>
    <row r="125" spans="1:2" ht="16.5">
      <c r="A125" s="71">
        <v>52007</v>
      </c>
      <c r="B125" s="49" t="s">
        <v>157</v>
      </c>
    </row>
    <row r="126" spans="1:2" ht="16.5">
      <c r="A126" s="71">
        <v>52010</v>
      </c>
      <c r="B126" s="49" t="s">
        <v>158</v>
      </c>
    </row>
    <row r="127" spans="1:2" ht="16.5">
      <c r="A127" s="71">
        <v>52016</v>
      </c>
      <c r="B127" s="49" t="s">
        <v>159</v>
      </c>
    </row>
    <row r="128" spans="1:2" ht="16.5">
      <c r="A128" s="71">
        <v>52017</v>
      </c>
      <c r="B128" s="49" t="s">
        <v>160</v>
      </c>
    </row>
    <row r="129" spans="1:2" ht="16.5">
      <c r="A129" s="71">
        <v>52018</v>
      </c>
      <c r="B129" s="49" t="s">
        <v>161</v>
      </c>
    </row>
    <row r="130" spans="1:2" ht="16.5">
      <c r="A130" s="71">
        <v>52019</v>
      </c>
      <c r="B130" s="49" t="s">
        <v>162</v>
      </c>
    </row>
    <row r="131" spans="1:2" ht="16.5">
      <c r="A131" s="71">
        <v>52020</v>
      </c>
      <c r="B131" s="49" t="s">
        <v>163</v>
      </c>
    </row>
    <row r="132" spans="1:2" ht="16.5">
      <c r="A132" s="71">
        <v>52021</v>
      </c>
      <c r="B132" s="49" t="s">
        <v>164</v>
      </c>
    </row>
    <row r="135" spans="1:2" ht="16.5">
      <c r="A135" s="71" t="s">
        <v>263</v>
      </c>
      <c r="B135" s="49" t="s">
        <v>262</v>
      </c>
    </row>
    <row r="136" spans="1:2" ht="16.5">
      <c r="A136" s="71">
        <v>212</v>
      </c>
      <c r="B136" s="49" t="s">
        <v>165</v>
      </c>
    </row>
    <row r="137" spans="1:2" ht="16.5">
      <c r="A137" s="71">
        <v>214</v>
      </c>
      <c r="B137" s="49" t="s">
        <v>166</v>
      </c>
    </row>
    <row r="138" spans="1:2" ht="16.5">
      <c r="A138" s="71">
        <v>221</v>
      </c>
      <c r="B138" s="49" t="s">
        <v>167</v>
      </c>
    </row>
    <row r="139" spans="1:2" ht="16.5">
      <c r="A139" s="71">
        <v>222</v>
      </c>
      <c r="B139" s="49" t="s">
        <v>168</v>
      </c>
    </row>
    <row r="140" spans="1:2" ht="16.5">
      <c r="A140" s="71">
        <v>224</v>
      </c>
      <c r="B140" s="49" t="s">
        <v>169</v>
      </c>
    </row>
    <row r="141" spans="1:2" ht="16.5">
      <c r="A141" s="71">
        <v>231</v>
      </c>
      <c r="B141" s="49" t="s">
        <v>170</v>
      </c>
    </row>
    <row r="142" spans="1:2" ht="16.5">
      <c r="A142" s="71">
        <v>236</v>
      </c>
      <c r="B142" s="49" t="s">
        <v>171</v>
      </c>
    </row>
    <row r="143" spans="1:2" ht="16.5">
      <c r="A143" s="71">
        <v>241</v>
      </c>
      <c r="B143" s="49" t="s">
        <v>172</v>
      </c>
    </row>
    <row r="144" spans="1:2" ht="16.5">
      <c r="A144" s="71">
        <v>251</v>
      </c>
      <c r="B144" s="49" t="s">
        <v>173</v>
      </c>
    </row>
    <row r="145" spans="1:2" ht="16.5">
      <c r="A145" s="71">
        <v>252</v>
      </c>
      <c r="B145" s="49" t="s">
        <v>174</v>
      </c>
    </row>
    <row r="146" spans="1:2" ht="16.5">
      <c r="A146" s="71">
        <v>255</v>
      </c>
      <c r="B146" s="49" t="s">
        <v>175</v>
      </c>
    </row>
    <row r="147" spans="1:2" ht="16.5">
      <c r="A147" s="71">
        <v>256</v>
      </c>
      <c r="B147" s="49" t="s">
        <v>176</v>
      </c>
    </row>
    <row r="148" spans="1:2" ht="16.5">
      <c r="A148" s="71">
        <v>257</v>
      </c>
      <c r="B148" s="49" t="s">
        <v>177</v>
      </c>
    </row>
    <row r="149" spans="1:2" ht="16.5">
      <c r="A149" s="71">
        <v>277</v>
      </c>
      <c r="B149" s="49" t="s">
        <v>178</v>
      </c>
    </row>
    <row r="150" spans="1:2" ht="16.5">
      <c r="A150" s="71">
        <v>279</v>
      </c>
      <c r="B150" s="49" t="s">
        <v>179</v>
      </c>
    </row>
    <row r="151" spans="1:2" ht="16.5">
      <c r="A151" s="74" t="s">
        <v>181</v>
      </c>
      <c r="B151" s="49" t="s">
        <v>180</v>
      </c>
    </row>
    <row r="152" spans="1:2" ht="16.5">
      <c r="A152" s="74" t="s">
        <v>183</v>
      </c>
      <c r="B152" s="49" t="s">
        <v>182</v>
      </c>
    </row>
    <row r="153" spans="1:2" ht="16.5">
      <c r="A153" s="71">
        <v>285</v>
      </c>
      <c r="B153" s="49" t="s">
        <v>184</v>
      </c>
    </row>
    <row r="154" spans="1:2" ht="16.5">
      <c r="A154" s="71">
        <v>287</v>
      </c>
      <c r="B154" s="49" t="s">
        <v>185</v>
      </c>
    </row>
    <row r="155" spans="1:2" ht="16.5">
      <c r="A155" s="71">
        <v>291</v>
      </c>
      <c r="B155" s="49" t="s">
        <v>186</v>
      </c>
    </row>
    <row r="156" spans="1:2" ht="16.5">
      <c r="A156" s="71">
        <v>312</v>
      </c>
      <c r="B156" s="49" t="s">
        <v>187</v>
      </c>
    </row>
    <row r="157" spans="1:2" ht="16.5">
      <c r="A157" s="71">
        <v>321</v>
      </c>
      <c r="B157" s="49" t="s">
        <v>188</v>
      </c>
    </row>
    <row r="158" spans="1:2" ht="16.5">
      <c r="A158" s="71">
        <v>322</v>
      </c>
      <c r="B158" s="49" t="s">
        <v>189</v>
      </c>
    </row>
    <row r="159" spans="1:2" ht="16.5">
      <c r="A159" s="71">
        <v>323</v>
      </c>
      <c r="B159" s="49" t="s">
        <v>190</v>
      </c>
    </row>
    <row r="160" spans="1:2" ht="16.5">
      <c r="A160" s="71">
        <v>326</v>
      </c>
      <c r="B160" s="49" t="s">
        <v>191</v>
      </c>
    </row>
    <row r="161" spans="1:2" ht="16.5">
      <c r="A161" s="71">
        <v>328</v>
      </c>
      <c r="B161" s="49" t="s">
        <v>192</v>
      </c>
    </row>
    <row r="162" spans="1:2" ht="16.5">
      <c r="A162" s="74" t="s">
        <v>194</v>
      </c>
      <c r="B162" s="49" t="s">
        <v>193</v>
      </c>
    </row>
    <row r="163" spans="1:2" ht="16.5">
      <c r="A163" s="71">
        <v>451</v>
      </c>
      <c r="B163" s="49" t="s">
        <v>195</v>
      </c>
    </row>
    <row r="164" spans="1:2" ht="16.5">
      <c r="A164" s="71">
        <v>514</v>
      </c>
      <c r="B164" s="49" t="s">
        <v>196</v>
      </c>
    </row>
    <row r="165" spans="1:2" ht="16.5">
      <c r="A165" s="71">
        <v>515</v>
      </c>
      <c r="B165" s="49" t="s">
        <v>197</v>
      </c>
    </row>
    <row r="166" spans="1:2" ht="16.5">
      <c r="A166" s="71">
        <v>516</v>
      </c>
      <c r="B166" s="49" t="s">
        <v>198</v>
      </c>
    </row>
    <row r="167" spans="1:2" ht="16.5">
      <c r="A167" s="71">
        <v>521</v>
      </c>
      <c r="B167" s="49" t="s">
        <v>199</v>
      </c>
    </row>
    <row r="168" spans="1:2" ht="16.5">
      <c r="A168" s="71">
        <v>646</v>
      </c>
      <c r="B168" s="49" t="s">
        <v>200</v>
      </c>
    </row>
    <row r="169" spans="1:2" ht="16.5">
      <c r="A169" s="71">
        <v>713</v>
      </c>
      <c r="B169" s="49" t="s">
        <v>201</v>
      </c>
    </row>
    <row r="170" spans="1:2" ht="16.5">
      <c r="A170" s="71">
        <v>751</v>
      </c>
      <c r="B170" s="49" t="s">
        <v>202</v>
      </c>
    </row>
  </sheetData>
  <sheetProtection password="DD86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9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21" sqref="G21"/>
    </sheetView>
  </sheetViews>
  <sheetFormatPr defaultColWidth="9.00390625" defaultRowHeight="16.5"/>
  <cols>
    <col min="1" max="1" width="6.875" style="55" customWidth="1"/>
    <col min="2" max="2" width="19.00390625" style="55" customWidth="1"/>
    <col min="3" max="3" width="6.75390625" style="57" customWidth="1"/>
    <col min="4" max="4" width="28.125" style="58" customWidth="1"/>
    <col min="5" max="5" width="7.125" style="60" customWidth="1"/>
    <col min="6" max="6" width="24.125" style="60" customWidth="1"/>
    <col min="7" max="7" width="7.25390625" style="63" customWidth="1"/>
    <col min="8" max="8" width="23.375" style="63" customWidth="1"/>
    <col min="9" max="9" width="7.00390625" style="0" customWidth="1"/>
    <col min="10" max="10" width="26.75390625" style="0" customWidth="1"/>
    <col min="11" max="11" width="7.00390625" style="66" customWidth="1"/>
    <col min="12" max="12" width="27.50390625" style="66" customWidth="1"/>
    <col min="13" max="13" width="6.625" style="0" customWidth="1"/>
    <col min="14" max="14" width="25.125" style="0" customWidth="1"/>
  </cols>
  <sheetData>
    <row r="1" spans="1:14" s="68" customFormat="1" ht="21">
      <c r="A1" s="364" t="s">
        <v>238</v>
      </c>
      <c r="B1" s="364"/>
      <c r="C1" s="365" t="s">
        <v>239</v>
      </c>
      <c r="D1" s="365"/>
      <c r="E1" s="366" t="s">
        <v>240</v>
      </c>
      <c r="F1" s="366"/>
      <c r="G1" s="367" t="s">
        <v>241</v>
      </c>
      <c r="H1" s="367"/>
      <c r="I1" s="363" t="s">
        <v>242</v>
      </c>
      <c r="J1" s="363"/>
      <c r="K1" s="364" t="s">
        <v>243</v>
      </c>
      <c r="L1" s="364"/>
      <c r="M1" s="363" t="s">
        <v>244</v>
      </c>
      <c r="N1" s="363"/>
    </row>
    <row r="2" spans="1:14" ht="16.5">
      <c r="A2" s="55">
        <v>10001</v>
      </c>
      <c r="B2" s="55" t="s">
        <v>43</v>
      </c>
      <c r="C2" s="57">
        <v>10011</v>
      </c>
      <c r="D2" s="57" t="s">
        <v>51</v>
      </c>
      <c r="E2" s="61">
        <v>10016</v>
      </c>
      <c r="F2" s="61" t="s">
        <v>54</v>
      </c>
      <c r="G2" s="64">
        <v>20056</v>
      </c>
      <c r="H2" s="64" t="s">
        <v>71</v>
      </c>
      <c r="I2" s="49">
        <v>20037</v>
      </c>
      <c r="J2" s="49" t="s">
        <v>68</v>
      </c>
      <c r="K2" s="55">
        <v>10016</v>
      </c>
      <c r="L2" s="55" t="s">
        <v>54</v>
      </c>
      <c r="M2" s="49">
        <v>12001</v>
      </c>
      <c r="N2" s="49" t="s">
        <v>59</v>
      </c>
    </row>
    <row r="3" spans="1:14" ht="16.5">
      <c r="A3" s="55">
        <v>10002</v>
      </c>
      <c r="B3" s="55" t="s">
        <v>45</v>
      </c>
      <c r="C3" s="57">
        <v>10012</v>
      </c>
      <c r="D3" s="57" t="s">
        <v>52</v>
      </c>
      <c r="E3" s="61">
        <v>20019</v>
      </c>
      <c r="F3" s="61" t="s">
        <v>64</v>
      </c>
      <c r="G3" s="64"/>
      <c r="H3" s="64"/>
      <c r="I3" s="49">
        <v>20038</v>
      </c>
      <c r="J3" s="49" t="s">
        <v>69</v>
      </c>
      <c r="K3" s="55">
        <v>20007</v>
      </c>
      <c r="L3" s="56" t="s">
        <v>60</v>
      </c>
      <c r="M3" s="49">
        <v>20021</v>
      </c>
      <c r="N3" s="49" t="s">
        <v>65</v>
      </c>
    </row>
    <row r="4" spans="1:14" ht="16.5">
      <c r="A4" s="55">
        <v>10003</v>
      </c>
      <c r="B4" s="55" t="s">
        <v>46</v>
      </c>
      <c r="C4" s="57">
        <v>10015</v>
      </c>
      <c r="D4" s="57" t="s">
        <v>53</v>
      </c>
      <c r="E4" s="61">
        <v>20056</v>
      </c>
      <c r="F4" s="61" t="s">
        <v>71</v>
      </c>
      <c r="G4" s="64">
        <v>30010</v>
      </c>
      <c r="H4" s="64" t="s">
        <v>80</v>
      </c>
      <c r="I4" s="49">
        <v>20039</v>
      </c>
      <c r="J4" s="49" t="s">
        <v>70</v>
      </c>
      <c r="K4" s="55">
        <v>20008</v>
      </c>
      <c r="L4" s="55" t="s">
        <v>61</v>
      </c>
      <c r="M4" s="49">
        <v>20056</v>
      </c>
      <c r="N4" s="49" t="s">
        <v>71</v>
      </c>
    </row>
    <row r="5" spans="1:14" ht="16.5">
      <c r="A5" s="55">
        <v>10004</v>
      </c>
      <c r="B5" s="55" t="s">
        <v>47</v>
      </c>
      <c r="C5" s="57">
        <v>20030</v>
      </c>
      <c r="D5" s="57" t="s">
        <v>67</v>
      </c>
      <c r="E5" s="61">
        <v>30015</v>
      </c>
      <c r="F5" s="61" t="s">
        <v>84</v>
      </c>
      <c r="G5" s="64">
        <v>30012</v>
      </c>
      <c r="H5" s="64" t="s">
        <v>81</v>
      </c>
      <c r="I5" s="49">
        <v>20056</v>
      </c>
      <c r="J5" s="49" t="s">
        <v>71</v>
      </c>
      <c r="K5" s="55">
        <v>20009</v>
      </c>
      <c r="L5" s="55" t="s">
        <v>62</v>
      </c>
      <c r="M5" s="49">
        <v>30007</v>
      </c>
      <c r="N5" s="49" t="s">
        <v>77</v>
      </c>
    </row>
    <row r="6" spans="1:14" ht="16.5">
      <c r="A6" s="55">
        <v>10005</v>
      </c>
      <c r="B6" s="55" t="s">
        <v>48</v>
      </c>
      <c r="C6" s="57">
        <v>20056</v>
      </c>
      <c r="D6" s="57" t="s">
        <v>71</v>
      </c>
      <c r="E6" s="61">
        <v>30016</v>
      </c>
      <c r="F6" s="61" t="s">
        <v>85</v>
      </c>
      <c r="G6" s="64">
        <v>30021</v>
      </c>
      <c r="H6" s="64" t="s">
        <v>88</v>
      </c>
      <c r="I6" s="49">
        <v>20087</v>
      </c>
      <c r="J6" s="49" t="s">
        <v>72</v>
      </c>
      <c r="K6" s="55">
        <v>20010</v>
      </c>
      <c r="L6" s="55" t="s">
        <v>63</v>
      </c>
      <c r="M6" s="49">
        <v>30008</v>
      </c>
      <c r="N6" s="49" t="s">
        <v>78</v>
      </c>
    </row>
    <row r="7" spans="1:14" ht="16.5">
      <c r="A7" s="55">
        <v>10007</v>
      </c>
      <c r="B7" s="55" t="s">
        <v>49</v>
      </c>
      <c r="C7" s="57">
        <v>30002</v>
      </c>
      <c r="D7" s="57" t="s">
        <v>74</v>
      </c>
      <c r="E7" s="61">
        <v>30029</v>
      </c>
      <c r="F7" s="61" t="s">
        <v>94</v>
      </c>
      <c r="G7" s="64">
        <v>30029</v>
      </c>
      <c r="H7" s="64" t="s">
        <v>94</v>
      </c>
      <c r="I7" s="49">
        <v>30004</v>
      </c>
      <c r="J7" s="49" t="s">
        <v>75</v>
      </c>
      <c r="K7" s="55">
        <v>20019</v>
      </c>
      <c r="L7" s="55" t="s">
        <v>64</v>
      </c>
      <c r="M7" s="49">
        <v>30042</v>
      </c>
      <c r="N7" s="49" t="s">
        <v>97</v>
      </c>
    </row>
    <row r="8" spans="1:14" ht="16.5">
      <c r="A8" s="55">
        <v>10017</v>
      </c>
      <c r="B8" s="55" t="s">
        <v>55</v>
      </c>
      <c r="C8" s="57">
        <v>30004</v>
      </c>
      <c r="D8" s="57" t="s">
        <v>75</v>
      </c>
      <c r="E8" s="61">
        <v>30048</v>
      </c>
      <c r="F8" s="61" t="s">
        <v>98</v>
      </c>
      <c r="G8" s="64">
        <v>30032</v>
      </c>
      <c r="H8" s="64" t="s">
        <v>96</v>
      </c>
      <c r="I8" s="49">
        <v>30014</v>
      </c>
      <c r="J8" s="49" t="s">
        <v>83</v>
      </c>
      <c r="K8" s="55">
        <v>20024</v>
      </c>
      <c r="L8" s="55" t="s">
        <v>66</v>
      </c>
      <c r="M8" s="49">
        <v>30069</v>
      </c>
      <c r="N8" s="49" t="s">
        <v>99</v>
      </c>
    </row>
    <row r="9" spans="1:14" ht="16.5">
      <c r="A9" s="55">
        <v>10018</v>
      </c>
      <c r="B9" s="55" t="s">
        <v>56</v>
      </c>
      <c r="C9" s="57">
        <v>30005</v>
      </c>
      <c r="D9" s="57" t="s">
        <v>76</v>
      </c>
      <c r="E9" s="61">
        <v>30142</v>
      </c>
      <c r="F9" s="61" t="s">
        <v>112</v>
      </c>
      <c r="I9" s="49">
        <v>30017</v>
      </c>
      <c r="J9" s="49" t="s">
        <v>86</v>
      </c>
      <c r="K9" s="55">
        <v>20056</v>
      </c>
      <c r="L9" s="55" t="s">
        <v>71</v>
      </c>
      <c r="M9" s="49">
        <v>30147</v>
      </c>
      <c r="N9" s="49" t="s">
        <v>117</v>
      </c>
    </row>
    <row r="10" spans="1:14" ht="16.5">
      <c r="A10" s="55">
        <v>10019</v>
      </c>
      <c r="B10" s="55" t="s">
        <v>57</v>
      </c>
      <c r="C10" s="57">
        <v>30011</v>
      </c>
      <c r="D10" s="57" t="s">
        <v>246</v>
      </c>
      <c r="E10" s="61">
        <v>30143</v>
      </c>
      <c r="F10" s="61" t="s">
        <v>113</v>
      </c>
      <c r="I10" s="49">
        <v>30020</v>
      </c>
      <c r="J10" s="49" t="s">
        <v>87</v>
      </c>
      <c r="K10" s="55">
        <v>20112</v>
      </c>
      <c r="L10" s="55" t="s">
        <v>73</v>
      </c>
      <c r="M10" s="49">
        <v>50008</v>
      </c>
      <c r="N10" s="49" t="s">
        <v>136</v>
      </c>
    </row>
    <row r="11" spans="1:14" ht="16.5">
      <c r="A11" s="55">
        <v>10020</v>
      </c>
      <c r="B11" s="55" t="s">
        <v>58</v>
      </c>
      <c r="C11" s="57">
        <v>30022</v>
      </c>
      <c r="D11" s="57" t="s">
        <v>89</v>
      </c>
      <c r="E11" s="61">
        <v>30144</v>
      </c>
      <c r="F11" s="61" t="s">
        <v>114</v>
      </c>
      <c r="I11" s="49">
        <v>30025</v>
      </c>
      <c r="J11" s="49" t="s">
        <v>91</v>
      </c>
      <c r="K11" s="55">
        <v>30002</v>
      </c>
      <c r="L11" s="55" t="s">
        <v>74</v>
      </c>
      <c r="M11" s="49">
        <v>50110</v>
      </c>
      <c r="N11" s="49" t="s">
        <v>145</v>
      </c>
    </row>
    <row r="12" spans="3:14" ht="16.5">
      <c r="C12" s="57">
        <v>30024</v>
      </c>
      <c r="D12" s="57" t="s">
        <v>90</v>
      </c>
      <c r="E12" s="61">
        <v>30149</v>
      </c>
      <c r="F12" s="61" t="s">
        <v>119</v>
      </c>
      <c r="I12" s="49">
        <v>30029</v>
      </c>
      <c r="J12" s="49" t="s">
        <v>94</v>
      </c>
      <c r="K12" s="55">
        <v>30030</v>
      </c>
      <c r="L12" s="55" t="s">
        <v>95</v>
      </c>
      <c r="M12" s="49">
        <v>50201</v>
      </c>
      <c r="N12" s="49" t="s">
        <v>147</v>
      </c>
    </row>
    <row r="13" spans="3:14" ht="16.5">
      <c r="C13" s="57">
        <v>30026</v>
      </c>
      <c r="D13" s="57" t="s">
        <v>92</v>
      </c>
      <c r="E13" s="61">
        <v>50111</v>
      </c>
      <c r="F13" s="61" t="s">
        <v>146</v>
      </c>
      <c r="G13" s="64">
        <v>30145</v>
      </c>
      <c r="H13" s="64" t="s">
        <v>115</v>
      </c>
      <c r="I13" s="49">
        <v>30032</v>
      </c>
      <c r="J13" s="49" t="s">
        <v>96</v>
      </c>
      <c r="K13" s="55">
        <v>30101</v>
      </c>
      <c r="L13" s="55" t="s">
        <v>102</v>
      </c>
      <c r="M13" s="49">
        <v>50205</v>
      </c>
      <c r="N13" s="49" t="s">
        <v>151</v>
      </c>
    </row>
    <row r="14" spans="1:14" ht="16.5">
      <c r="A14" s="55">
        <v>212</v>
      </c>
      <c r="B14" s="55" t="s">
        <v>165</v>
      </c>
      <c r="C14" s="57">
        <v>30028</v>
      </c>
      <c r="D14" s="57" t="s">
        <v>93</v>
      </c>
      <c r="E14" s="61">
        <v>50204</v>
      </c>
      <c r="F14" s="61" t="s">
        <v>150</v>
      </c>
      <c r="G14" s="64">
        <v>30152</v>
      </c>
      <c r="H14" s="64" t="s">
        <v>122</v>
      </c>
      <c r="I14" s="49">
        <v>30042</v>
      </c>
      <c r="J14" s="49" t="s">
        <v>97</v>
      </c>
      <c r="K14" s="55">
        <v>30102</v>
      </c>
      <c r="L14" s="55" t="s">
        <v>103</v>
      </c>
      <c r="M14" s="49">
        <v>52001</v>
      </c>
      <c r="N14" s="49" t="s">
        <v>152</v>
      </c>
    </row>
    <row r="15" spans="1:14" ht="16.5">
      <c r="A15" s="55">
        <v>214</v>
      </c>
      <c r="B15" s="55" t="s">
        <v>166</v>
      </c>
      <c r="C15" s="57">
        <v>30029</v>
      </c>
      <c r="D15" s="57" t="s">
        <v>94</v>
      </c>
      <c r="E15" s="61">
        <v>52003</v>
      </c>
      <c r="F15" s="61" t="s">
        <v>154</v>
      </c>
      <c r="G15" s="64">
        <v>30161</v>
      </c>
      <c r="H15" s="64" t="s">
        <v>124</v>
      </c>
      <c r="I15" s="49">
        <v>30048</v>
      </c>
      <c r="J15" s="49" t="s">
        <v>98</v>
      </c>
      <c r="K15" s="55">
        <v>30103</v>
      </c>
      <c r="L15" s="55" t="s">
        <v>104</v>
      </c>
      <c r="M15" s="49">
        <v>52003</v>
      </c>
      <c r="N15" s="49" t="s">
        <v>154</v>
      </c>
    </row>
    <row r="16" spans="1:14" ht="16.5">
      <c r="A16" s="55">
        <v>221</v>
      </c>
      <c r="B16" s="55" t="s">
        <v>167</v>
      </c>
      <c r="C16" s="57">
        <v>30030</v>
      </c>
      <c r="D16" s="57" t="s">
        <v>95</v>
      </c>
      <c r="E16" s="61">
        <v>52004</v>
      </c>
      <c r="F16" s="61" t="s">
        <v>155</v>
      </c>
      <c r="G16" s="64">
        <v>30162</v>
      </c>
      <c r="H16" s="64" t="s">
        <v>125</v>
      </c>
      <c r="I16" s="49">
        <v>30072</v>
      </c>
      <c r="J16" s="49" t="s">
        <v>100</v>
      </c>
      <c r="K16" s="55">
        <v>30104</v>
      </c>
      <c r="L16" s="55" t="s">
        <v>105</v>
      </c>
      <c r="M16" s="49">
        <v>52007</v>
      </c>
      <c r="N16" s="49" t="s">
        <v>157</v>
      </c>
    </row>
    <row r="17" spans="1:12" ht="16.5">
      <c r="A17" s="55">
        <v>222</v>
      </c>
      <c r="B17" s="55" t="s">
        <v>168</v>
      </c>
      <c r="C17" s="57">
        <v>30032</v>
      </c>
      <c r="D17" s="57" t="s">
        <v>96</v>
      </c>
      <c r="E17" s="61">
        <v>52006</v>
      </c>
      <c r="F17" s="61" t="s">
        <v>156</v>
      </c>
      <c r="G17" s="64">
        <v>30163</v>
      </c>
      <c r="H17" s="64" t="s">
        <v>126</v>
      </c>
      <c r="I17" s="49">
        <v>30076</v>
      </c>
      <c r="J17" s="49" t="s">
        <v>101</v>
      </c>
      <c r="K17" s="55">
        <v>30105</v>
      </c>
      <c r="L17" s="55" t="s">
        <v>106</v>
      </c>
    </row>
    <row r="18" spans="1:12" ht="16.5">
      <c r="A18" s="55">
        <v>224</v>
      </c>
      <c r="B18" s="55" t="s">
        <v>169</v>
      </c>
      <c r="C18" s="57">
        <v>30042</v>
      </c>
      <c r="D18" s="57" t="s">
        <v>97</v>
      </c>
      <c r="E18" s="61">
        <v>52010</v>
      </c>
      <c r="F18" s="61" t="s">
        <v>158</v>
      </c>
      <c r="G18" s="64">
        <v>52003</v>
      </c>
      <c r="H18" s="64" t="s">
        <v>154</v>
      </c>
      <c r="I18" s="49">
        <v>30146</v>
      </c>
      <c r="J18" s="49" t="s">
        <v>116</v>
      </c>
      <c r="K18" s="55">
        <v>30106</v>
      </c>
      <c r="L18" s="55" t="s">
        <v>107</v>
      </c>
    </row>
    <row r="19" spans="1:14" ht="16.5">
      <c r="A19" s="55">
        <v>236</v>
      </c>
      <c r="B19" s="55" t="s">
        <v>171</v>
      </c>
      <c r="C19" s="57">
        <v>30048</v>
      </c>
      <c r="D19" s="57" t="s">
        <v>98</v>
      </c>
      <c r="E19" s="61">
        <v>52016</v>
      </c>
      <c r="F19" s="61" t="s">
        <v>159</v>
      </c>
      <c r="G19" s="64">
        <v>52004</v>
      </c>
      <c r="H19" s="64" t="s">
        <v>155</v>
      </c>
      <c r="I19" s="49">
        <v>30164</v>
      </c>
      <c r="J19" s="49" t="s">
        <v>127</v>
      </c>
      <c r="K19" s="55">
        <v>52003</v>
      </c>
      <c r="L19" s="55" t="s">
        <v>154</v>
      </c>
      <c r="M19" s="49">
        <v>277</v>
      </c>
      <c r="N19" s="49" t="s">
        <v>178</v>
      </c>
    </row>
    <row r="20" spans="1:14" ht="16.5">
      <c r="A20" s="55">
        <v>241</v>
      </c>
      <c r="B20" s="55" t="s">
        <v>172</v>
      </c>
      <c r="C20" s="57">
        <v>30069</v>
      </c>
      <c r="D20" s="57" t="s">
        <v>99</v>
      </c>
      <c r="E20" s="61">
        <v>52017</v>
      </c>
      <c r="F20" s="61" t="s">
        <v>160</v>
      </c>
      <c r="G20" s="64">
        <v>52006</v>
      </c>
      <c r="H20" s="64" t="s">
        <v>156</v>
      </c>
      <c r="I20" s="49">
        <v>30165</v>
      </c>
      <c r="J20" s="49" t="s">
        <v>247</v>
      </c>
      <c r="K20" s="55">
        <v>52004</v>
      </c>
      <c r="L20" s="55" t="s">
        <v>155</v>
      </c>
      <c r="M20" s="49">
        <v>279</v>
      </c>
      <c r="N20" s="49" t="s">
        <v>179</v>
      </c>
    </row>
    <row r="21" spans="1:14" ht="16.5">
      <c r="A21" s="55">
        <v>251</v>
      </c>
      <c r="B21" s="55" t="s">
        <v>173</v>
      </c>
      <c r="C21" s="57">
        <v>30141</v>
      </c>
      <c r="D21" s="57" t="s">
        <v>111</v>
      </c>
      <c r="G21" s="64">
        <v>52010</v>
      </c>
      <c r="H21" s="64" t="s">
        <v>158</v>
      </c>
      <c r="I21" s="49">
        <v>30166</v>
      </c>
      <c r="J21" s="49" t="s">
        <v>129</v>
      </c>
      <c r="K21" s="55">
        <v>52006</v>
      </c>
      <c r="L21" s="55" t="s">
        <v>156</v>
      </c>
      <c r="M21" s="51" t="s">
        <v>181</v>
      </c>
      <c r="N21" s="49" t="s">
        <v>180</v>
      </c>
    </row>
    <row r="22" spans="1:14" ht="16.5">
      <c r="A22" s="55">
        <v>252</v>
      </c>
      <c r="B22" s="55" t="s">
        <v>174</v>
      </c>
      <c r="C22" s="57">
        <v>30146</v>
      </c>
      <c r="D22" s="57" t="s">
        <v>116</v>
      </c>
      <c r="G22" s="64">
        <v>52016</v>
      </c>
      <c r="H22" s="64" t="s">
        <v>159</v>
      </c>
      <c r="I22" s="49">
        <v>30169</v>
      </c>
      <c r="J22" s="49" t="s">
        <v>132</v>
      </c>
      <c r="K22" s="55">
        <v>52010</v>
      </c>
      <c r="L22" s="55" t="s">
        <v>158</v>
      </c>
      <c r="M22" s="51" t="s">
        <v>183</v>
      </c>
      <c r="N22" s="49" t="s">
        <v>182</v>
      </c>
    </row>
    <row r="23" spans="1:14" ht="16.5">
      <c r="A23" s="55">
        <v>255</v>
      </c>
      <c r="B23" s="55" t="s">
        <v>175</v>
      </c>
      <c r="C23" s="57">
        <v>30148</v>
      </c>
      <c r="D23" s="57" t="s">
        <v>118</v>
      </c>
      <c r="E23" s="61">
        <v>236</v>
      </c>
      <c r="F23" s="61" t="s">
        <v>171</v>
      </c>
      <c r="I23" s="49">
        <v>30170</v>
      </c>
      <c r="J23" s="49" t="s">
        <v>133</v>
      </c>
      <c r="K23" s="55">
        <v>52016</v>
      </c>
      <c r="L23" s="55" t="s">
        <v>159</v>
      </c>
      <c r="M23" s="49">
        <v>285</v>
      </c>
      <c r="N23" s="49" t="s">
        <v>184</v>
      </c>
    </row>
    <row r="24" spans="1:14" ht="16.5">
      <c r="A24" s="55">
        <v>256</v>
      </c>
      <c r="B24" s="55" t="s">
        <v>176</v>
      </c>
      <c r="C24" s="57">
        <v>30150</v>
      </c>
      <c r="D24" s="57" t="s">
        <v>120</v>
      </c>
      <c r="E24" s="61">
        <v>241</v>
      </c>
      <c r="F24" s="61" t="s">
        <v>172</v>
      </c>
      <c r="I24" s="49">
        <v>30171</v>
      </c>
      <c r="J24" s="49" t="s">
        <v>134</v>
      </c>
      <c r="M24" s="49">
        <v>328</v>
      </c>
      <c r="N24" s="49" t="s">
        <v>192</v>
      </c>
    </row>
    <row r="25" spans="1:14" ht="16.5">
      <c r="A25" s="55">
        <v>257</v>
      </c>
      <c r="B25" s="55" t="s">
        <v>177</v>
      </c>
      <c r="C25" s="57">
        <v>30151</v>
      </c>
      <c r="D25" s="57" t="s">
        <v>121</v>
      </c>
      <c r="E25" s="61">
        <v>255</v>
      </c>
      <c r="F25" s="61" t="s">
        <v>175</v>
      </c>
      <c r="G25" s="64">
        <v>236</v>
      </c>
      <c r="H25" s="64" t="s">
        <v>171</v>
      </c>
      <c r="I25" s="49">
        <v>50005</v>
      </c>
      <c r="J25" s="49" t="s">
        <v>248</v>
      </c>
      <c r="M25" s="49">
        <v>713</v>
      </c>
      <c r="N25" s="49" t="s">
        <v>201</v>
      </c>
    </row>
    <row r="26" spans="1:12" ht="16.5">
      <c r="A26" s="67" t="s">
        <v>183</v>
      </c>
      <c r="B26" s="55" t="s">
        <v>182</v>
      </c>
      <c r="C26" s="57">
        <v>30153</v>
      </c>
      <c r="D26" s="57" t="s">
        <v>123</v>
      </c>
      <c r="E26" s="61">
        <v>256</v>
      </c>
      <c r="F26" s="61" t="s">
        <v>176</v>
      </c>
      <c r="G26" s="64">
        <v>241</v>
      </c>
      <c r="H26" s="64" t="s">
        <v>172</v>
      </c>
      <c r="I26" s="49">
        <v>50009</v>
      </c>
      <c r="J26" s="49" t="s">
        <v>137</v>
      </c>
      <c r="K26" s="55">
        <v>236</v>
      </c>
      <c r="L26" s="55" t="s">
        <v>171</v>
      </c>
    </row>
    <row r="27" spans="1:12" ht="16.5">
      <c r="A27" s="55">
        <v>287</v>
      </c>
      <c r="B27" s="55" t="s">
        <v>185</v>
      </c>
      <c r="C27" s="57">
        <v>30165</v>
      </c>
      <c r="D27" s="57" t="s">
        <v>236</v>
      </c>
      <c r="E27" s="61">
        <v>257</v>
      </c>
      <c r="F27" s="61" t="s">
        <v>177</v>
      </c>
      <c r="G27" s="64">
        <v>255</v>
      </c>
      <c r="H27" s="64" t="s">
        <v>175</v>
      </c>
      <c r="I27" s="49">
        <v>50011</v>
      </c>
      <c r="J27" s="49" t="s">
        <v>138</v>
      </c>
      <c r="K27" s="55">
        <v>241</v>
      </c>
      <c r="L27" s="55" t="s">
        <v>172</v>
      </c>
    </row>
    <row r="28" spans="1:12" ht="16.5">
      <c r="A28" s="55">
        <v>291</v>
      </c>
      <c r="B28" s="55" t="s">
        <v>186</v>
      </c>
      <c r="C28" s="57">
        <v>30167</v>
      </c>
      <c r="D28" s="57" t="s">
        <v>130</v>
      </c>
      <c r="E28" s="61">
        <v>321</v>
      </c>
      <c r="F28" s="61" t="s">
        <v>188</v>
      </c>
      <c r="G28" s="64">
        <v>256</v>
      </c>
      <c r="H28" s="64" t="s">
        <v>176</v>
      </c>
      <c r="I28" s="49">
        <v>50101</v>
      </c>
      <c r="J28" s="49" t="s">
        <v>139</v>
      </c>
      <c r="K28" s="55">
        <v>255</v>
      </c>
      <c r="L28" s="55" t="s">
        <v>175</v>
      </c>
    </row>
    <row r="29" spans="1:12" ht="16.5">
      <c r="A29" s="55">
        <v>312</v>
      </c>
      <c r="B29" s="55" t="s">
        <v>187</v>
      </c>
      <c r="C29" s="57">
        <v>30168</v>
      </c>
      <c r="D29" s="57" t="s">
        <v>131</v>
      </c>
      <c r="E29" s="62" t="s">
        <v>194</v>
      </c>
      <c r="F29" s="61" t="s">
        <v>193</v>
      </c>
      <c r="G29" s="64">
        <v>257</v>
      </c>
      <c r="H29" s="64" t="s">
        <v>177</v>
      </c>
      <c r="I29" s="49">
        <v>50102</v>
      </c>
      <c r="J29" s="49" t="s">
        <v>140</v>
      </c>
      <c r="K29" s="55">
        <v>256</v>
      </c>
      <c r="L29" s="55" t="s">
        <v>176</v>
      </c>
    </row>
    <row r="30" spans="1:12" ht="16.5">
      <c r="A30" s="55">
        <v>321</v>
      </c>
      <c r="B30" s="55" t="s">
        <v>188</v>
      </c>
      <c r="C30" s="57">
        <v>50005</v>
      </c>
      <c r="D30" s="57" t="s">
        <v>237</v>
      </c>
      <c r="E30" s="61">
        <v>751</v>
      </c>
      <c r="F30" s="61" t="s">
        <v>202</v>
      </c>
      <c r="G30" s="64">
        <v>321</v>
      </c>
      <c r="H30" s="64" t="s">
        <v>188</v>
      </c>
      <c r="I30" s="49">
        <v>50103</v>
      </c>
      <c r="J30" s="49" t="s">
        <v>141</v>
      </c>
      <c r="K30" s="55">
        <v>257</v>
      </c>
      <c r="L30" s="55" t="s">
        <v>177</v>
      </c>
    </row>
    <row r="31" spans="1:12" ht="16.5">
      <c r="A31" s="55">
        <v>322</v>
      </c>
      <c r="B31" s="55" t="s">
        <v>189</v>
      </c>
      <c r="C31" s="57">
        <v>50203</v>
      </c>
      <c r="D31" s="57" t="s">
        <v>245</v>
      </c>
      <c r="G31" s="65" t="s">
        <v>194</v>
      </c>
      <c r="H31" s="64" t="s">
        <v>193</v>
      </c>
      <c r="I31" s="49">
        <v>50105</v>
      </c>
      <c r="J31" s="49" t="s">
        <v>142</v>
      </c>
      <c r="K31" s="55">
        <v>321</v>
      </c>
      <c r="L31" s="55" t="s">
        <v>188</v>
      </c>
    </row>
    <row r="32" spans="1:12" ht="16.5">
      <c r="A32" s="55">
        <v>323</v>
      </c>
      <c r="B32" s="55" t="s">
        <v>190</v>
      </c>
      <c r="C32" s="57">
        <v>52002</v>
      </c>
      <c r="D32" s="57" t="s">
        <v>153</v>
      </c>
      <c r="I32" s="49">
        <v>50106</v>
      </c>
      <c r="J32" s="49" t="s">
        <v>143</v>
      </c>
      <c r="K32" s="55">
        <v>326</v>
      </c>
      <c r="L32" s="55" t="s">
        <v>191</v>
      </c>
    </row>
    <row r="33" spans="1:12" ht="16.5">
      <c r="A33" s="55">
        <v>328</v>
      </c>
      <c r="B33" s="55" t="s">
        <v>192</v>
      </c>
      <c r="C33" s="57">
        <v>52003</v>
      </c>
      <c r="D33" s="57" t="s">
        <v>154</v>
      </c>
      <c r="I33" s="49">
        <v>50107</v>
      </c>
      <c r="J33" s="49" t="s">
        <v>144</v>
      </c>
      <c r="K33" s="67" t="s">
        <v>194</v>
      </c>
      <c r="L33" s="55" t="s">
        <v>193</v>
      </c>
    </row>
    <row r="34" spans="1:10" ht="16.5">
      <c r="A34" s="67" t="s">
        <v>194</v>
      </c>
      <c r="B34" s="55" t="s">
        <v>193</v>
      </c>
      <c r="C34" s="57">
        <v>52004</v>
      </c>
      <c r="D34" s="57" t="s">
        <v>155</v>
      </c>
      <c r="I34" s="49">
        <v>50202</v>
      </c>
      <c r="J34" s="49" t="s">
        <v>148</v>
      </c>
    </row>
    <row r="35" spans="1:10" ht="16.5">
      <c r="A35" s="55">
        <v>451</v>
      </c>
      <c r="B35" s="55" t="s">
        <v>195</v>
      </c>
      <c r="C35" s="57">
        <v>52010</v>
      </c>
      <c r="D35" s="57" t="s">
        <v>158</v>
      </c>
      <c r="I35" s="49">
        <v>52003</v>
      </c>
      <c r="J35" s="49" t="s">
        <v>154</v>
      </c>
    </row>
    <row r="36" spans="1:10" ht="16.5">
      <c r="A36" s="55">
        <v>514</v>
      </c>
      <c r="B36" s="55" t="s">
        <v>196</v>
      </c>
      <c r="C36" s="57">
        <v>52016</v>
      </c>
      <c r="D36" s="57" t="s">
        <v>159</v>
      </c>
      <c r="I36" s="49">
        <v>52004</v>
      </c>
      <c r="J36" s="49" t="s">
        <v>155</v>
      </c>
    </row>
    <row r="37" spans="1:10" ht="16.5">
      <c r="A37" s="55">
        <v>515</v>
      </c>
      <c r="B37" s="55" t="s">
        <v>197</v>
      </c>
      <c r="C37" s="57">
        <v>52019</v>
      </c>
      <c r="D37" s="57" t="s">
        <v>162</v>
      </c>
      <c r="I37" s="49">
        <v>52006</v>
      </c>
      <c r="J37" s="49" t="s">
        <v>156</v>
      </c>
    </row>
    <row r="38" spans="1:10" ht="16.5">
      <c r="A38" s="55">
        <v>516</v>
      </c>
      <c r="B38" s="55" t="s">
        <v>198</v>
      </c>
      <c r="C38" s="57">
        <v>52020</v>
      </c>
      <c r="D38" s="57" t="s">
        <v>163</v>
      </c>
      <c r="I38" s="49">
        <v>52010</v>
      </c>
      <c r="J38" s="49" t="s">
        <v>158</v>
      </c>
    </row>
    <row r="39" spans="1:10" ht="16.5">
      <c r="A39" s="55">
        <v>521</v>
      </c>
      <c r="B39" s="55" t="s">
        <v>199</v>
      </c>
      <c r="C39" s="57">
        <v>52021</v>
      </c>
      <c r="D39" s="57" t="s">
        <v>164</v>
      </c>
      <c r="I39" s="49">
        <v>52016</v>
      </c>
      <c r="J39" s="49" t="s">
        <v>159</v>
      </c>
    </row>
    <row r="40" spans="1:10" ht="16.5">
      <c r="A40" s="55">
        <v>646</v>
      </c>
      <c r="B40" s="55" t="s">
        <v>200</v>
      </c>
      <c r="I40" s="49">
        <v>52018</v>
      </c>
      <c r="J40" s="49" t="s">
        <v>161</v>
      </c>
    </row>
    <row r="42" spans="3:4" ht="16.5">
      <c r="C42" s="57">
        <v>212</v>
      </c>
      <c r="D42" s="57" t="s">
        <v>165</v>
      </c>
    </row>
    <row r="43" spans="3:10" ht="16.5">
      <c r="C43" s="57">
        <v>214</v>
      </c>
      <c r="D43" s="57" t="s">
        <v>166</v>
      </c>
      <c r="I43" s="49">
        <v>236</v>
      </c>
      <c r="J43" s="49" t="s">
        <v>171</v>
      </c>
    </row>
    <row r="44" spans="3:10" ht="16.5">
      <c r="C44" s="57">
        <v>221</v>
      </c>
      <c r="D44" s="57" t="s">
        <v>167</v>
      </c>
      <c r="I44" s="49">
        <v>241</v>
      </c>
      <c r="J44" s="49" t="s">
        <v>172</v>
      </c>
    </row>
    <row r="45" spans="3:10" ht="16.5">
      <c r="C45" s="57">
        <v>222</v>
      </c>
      <c r="D45" s="57" t="s">
        <v>168</v>
      </c>
      <c r="I45" s="49">
        <v>255</v>
      </c>
      <c r="J45" s="49" t="s">
        <v>175</v>
      </c>
    </row>
    <row r="46" spans="3:10" ht="16.5">
      <c r="C46" s="57">
        <v>224</v>
      </c>
      <c r="D46" s="57" t="s">
        <v>169</v>
      </c>
      <c r="I46" s="49">
        <v>256</v>
      </c>
      <c r="J46" s="49" t="s">
        <v>176</v>
      </c>
    </row>
    <row r="47" spans="3:10" ht="16.5">
      <c r="C47" s="57">
        <v>236</v>
      </c>
      <c r="D47" s="57" t="s">
        <v>171</v>
      </c>
      <c r="I47" s="49">
        <v>257</v>
      </c>
      <c r="J47" s="49" t="s">
        <v>177</v>
      </c>
    </row>
    <row r="48" spans="3:10" ht="16.5">
      <c r="C48" s="57">
        <v>241</v>
      </c>
      <c r="D48" s="57" t="s">
        <v>172</v>
      </c>
      <c r="I48" s="49">
        <v>285</v>
      </c>
      <c r="J48" s="49" t="s">
        <v>184</v>
      </c>
    </row>
    <row r="49" spans="3:10" ht="16.5">
      <c r="C49" s="57">
        <v>251</v>
      </c>
      <c r="D49" s="57" t="s">
        <v>173</v>
      </c>
      <c r="I49" s="49">
        <v>321</v>
      </c>
      <c r="J49" s="49" t="s">
        <v>188</v>
      </c>
    </row>
    <row r="50" spans="3:10" ht="16.5">
      <c r="C50" s="57">
        <v>252</v>
      </c>
      <c r="D50" s="57" t="s">
        <v>174</v>
      </c>
      <c r="I50" s="51" t="s">
        <v>194</v>
      </c>
      <c r="J50" s="49" t="s">
        <v>193</v>
      </c>
    </row>
    <row r="51" spans="3:4" ht="16.5">
      <c r="C51" s="57">
        <v>255</v>
      </c>
      <c r="D51" s="57" t="s">
        <v>175</v>
      </c>
    </row>
    <row r="52" spans="3:4" ht="16.5">
      <c r="C52" s="57">
        <v>256</v>
      </c>
      <c r="D52" s="57" t="s">
        <v>176</v>
      </c>
    </row>
    <row r="53" spans="3:4" ht="16.5">
      <c r="C53" s="57">
        <v>257</v>
      </c>
      <c r="D53" s="57" t="s">
        <v>177</v>
      </c>
    </row>
    <row r="54" spans="3:4" ht="16.5">
      <c r="C54" s="59" t="s">
        <v>183</v>
      </c>
      <c r="D54" s="57" t="s">
        <v>182</v>
      </c>
    </row>
    <row r="55" spans="3:4" ht="16.5">
      <c r="C55" s="57">
        <v>287</v>
      </c>
      <c r="D55" s="57" t="s">
        <v>185</v>
      </c>
    </row>
    <row r="56" spans="3:4" ht="16.5">
      <c r="C56" s="57">
        <v>291</v>
      </c>
      <c r="D56" s="57" t="s">
        <v>186</v>
      </c>
    </row>
    <row r="57" spans="3:4" ht="16.5">
      <c r="C57" s="57">
        <v>312</v>
      </c>
      <c r="D57" s="57" t="s">
        <v>187</v>
      </c>
    </row>
    <row r="58" spans="3:4" ht="16.5">
      <c r="C58" s="57">
        <v>321</v>
      </c>
      <c r="D58" s="57" t="s">
        <v>188</v>
      </c>
    </row>
    <row r="59" spans="3:4" ht="16.5">
      <c r="C59" s="57">
        <v>322</v>
      </c>
      <c r="D59" s="57" t="s">
        <v>189</v>
      </c>
    </row>
    <row r="60" spans="3:4" ht="16.5">
      <c r="C60" s="57">
        <v>323</v>
      </c>
      <c r="D60" s="57" t="s">
        <v>190</v>
      </c>
    </row>
    <row r="61" spans="3:4" ht="16.5">
      <c r="C61" s="57">
        <v>328</v>
      </c>
      <c r="D61" s="57" t="s">
        <v>192</v>
      </c>
    </row>
    <row r="62" spans="3:4" ht="16.5">
      <c r="C62" s="59" t="s">
        <v>194</v>
      </c>
      <c r="D62" s="57" t="s">
        <v>193</v>
      </c>
    </row>
    <row r="63" spans="3:4" ht="16.5">
      <c r="C63" s="57">
        <v>451</v>
      </c>
      <c r="D63" s="57" t="s">
        <v>195</v>
      </c>
    </row>
    <row r="64" spans="3:4" ht="16.5">
      <c r="C64" s="57">
        <v>514</v>
      </c>
      <c r="D64" s="57" t="s">
        <v>196</v>
      </c>
    </row>
    <row r="65" spans="3:4" ht="16.5">
      <c r="C65" s="57">
        <v>515</v>
      </c>
      <c r="D65" s="57" t="s">
        <v>197</v>
      </c>
    </row>
    <row r="66" spans="3:4" ht="16.5">
      <c r="C66" s="57">
        <v>516</v>
      </c>
      <c r="D66" s="57" t="s">
        <v>198</v>
      </c>
    </row>
    <row r="67" spans="3:4" ht="16.5">
      <c r="C67" s="57">
        <v>521</v>
      </c>
      <c r="D67" s="57" t="s">
        <v>199</v>
      </c>
    </row>
    <row r="68" spans="3:4" ht="16.5">
      <c r="C68" s="57">
        <v>646</v>
      </c>
      <c r="D68" s="57" t="s">
        <v>200</v>
      </c>
    </row>
    <row r="129" spans="5:12" ht="16.5">
      <c r="E129" s="61"/>
      <c r="F129" s="61"/>
      <c r="G129" s="64"/>
      <c r="H129" s="64"/>
      <c r="I129" s="49"/>
      <c r="J129" s="49"/>
      <c r="K129" s="55"/>
      <c r="L129" s="55"/>
    </row>
  </sheetData>
  <sheetProtection password="DD86" sheet="1"/>
  <mergeCells count="7">
    <mergeCell ref="M1:N1"/>
    <mergeCell ref="A1:B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2018-11-05T05:36:30Z</cp:lastPrinted>
  <dcterms:created xsi:type="dcterms:W3CDTF">2014-11-04T06:30:22Z</dcterms:created>
  <dcterms:modified xsi:type="dcterms:W3CDTF">2018-11-05T05:37:33Z</dcterms:modified>
  <cp:category/>
  <cp:version/>
  <cp:contentType/>
  <cp:contentStatus/>
</cp:coreProperties>
</file>